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LACCD-FS01\Public\001 Quality\FORMS\00 UPCOMING FORMS ANNOUNCEMENT\~TO UPLOAD\New folder\"/>
    </mc:Choice>
  </mc:AlternateContent>
  <bookViews>
    <workbookView xWindow="-360" yWindow="-270" windowWidth="21570" windowHeight="8910"/>
  </bookViews>
  <sheets>
    <sheet name="CP-0260" sheetId="1" r:id="rId1"/>
    <sheet name="PRECON-DES SUMMARY" sheetId="2" r:id="rId2"/>
    <sheet name="CONST SUMMARY" sheetId="4" r:id="rId3"/>
    <sheet name="JUSTIFICATION" sheetId="3" r:id="rId4"/>
  </sheets>
  <definedNames>
    <definedName name="_xlnm.Print_Area" localSheetId="0">'CP-0260'!$A$1:$M$62</definedName>
    <definedName name="_xlnm.Print_Area" localSheetId="3">JUSTIFICATION!$A$1:$S$82</definedName>
    <definedName name="_xlnm.Print_Titles" localSheetId="2">'CONST SUMMARY'!$1:$17</definedName>
    <definedName name="_xlnm.Print_Titles" localSheetId="0">'CP-0260'!$1:$16</definedName>
    <definedName name="_xlnm.Print_Titles" localSheetId="3">JUSTIFICATION!$1:$14</definedName>
    <definedName name="_xlnm.Print_Titles" localSheetId="1">'PRECON-DES SUMMARY'!$1:$17</definedName>
  </definedNames>
  <calcPr calcId="162913"/>
</workbook>
</file>

<file path=xl/calcChain.xml><?xml version="1.0" encoding="utf-8"?>
<calcChain xmlns="http://schemas.openxmlformats.org/spreadsheetml/2006/main">
  <c r="N57" i="2" l="1"/>
  <c r="N58" i="2"/>
  <c r="N59" i="2" l="1"/>
  <c r="O59" i="3"/>
  <c r="F66" i="4"/>
  <c r="H66" i="4"/>
  <c r="H64" i="4"/>
  <c r="H65" i="4"/>
  <c r="O35" i="3" s="1"/>
  <c r="F65" i="4"/>
  <c r="O30" i="3" s="1"/>
  <c r="J65" i="4" l="1"/>
  <c r="O40" i="3" s="1"/>
  <c r="H66" i="2" l="1"/>
  <c r="H65" i="2"/>
  <c r="E35" i="3" s="1"/>
  <c r="E54" i="3" s="1"/>
  <c r="H64" i="2"/>
  <c r="F66" i="2"/>
  <c r="F65" i="2"/>
  <c r="E30" i="3" s="1"/>
  <c r="E49" i="3" s="1"/>
  <c r="J65" i="2" l="1"/>
  <c r="E40" i="3" s="1"/>
  <c r="E59" i="3" s="1"/>
  <c r="O60" i="3"/>
  <c r="O58" i="3"/>
  <c r="O57" i="3"/>
  <c r="M24" i="1" l="1"/>
  <c r="O36" i="3"/>
  <c r="O34" i="3"/>
  <c r="F64" i="4"/>
  <c r="O29" i="3" s="1"/>
  <c r="H63" i="4"/>
  <c r="O33" i="3" s="1"/>
  <c r="F63" i="4"/>
  <c r="N58" i="4"/>
  <c r="N57" i="4"/>
  <c r="L16" i="4"/>
  <c r="D16" i="4"/>
  <c r="D15" i="4"/>
  <c r="D14" i="4"/>
  <c r="L13" i="4"/>
  <c r="D13" i="4"/>
  <c r="D9" i="4"/>
  <c r="D8" i="4"/>
  <c r="D7" i="4"/>
  <c r="J63" i="4" l="1"/>
  <c r="O38" i="3" s="1"/>
  <c r="J66" i="4"/>
  <c r="O41" i="3" s="1"/>
  <c r="O28" i="3"/>
  <c r="N59" i="4"/>
  <c r="M19" i="1" s="1"/>
  <c r="O31" i="3"/>
  <c r="J64" i="4"/>
  <c r="O39" i="3" s="1"/>
  <c r="B10" i="3" l="1"/>
  <c r="B9" i="3"/>
  <c r="E16" i="3"/>
  <c r="Q20" i="3"/>
  <c r="L16" i="2" l="1"/>
  <c r="G38" i="1"/>
  <c r="K9" i="3"/>
  <c r="D15" i="2"/>
  <c r="L13" i="2"/>
  <c r="D16" i="2"/>
  <c r="D14" i="2"/>
  <c r="D13" i="2"/>
  <c r="D9" i="2"/>
  <c r="D8" i="2"/>
  <c r="D7" i="2"/>
  <c r="M25" i="1" l="1"/>
  <c r="C12" i="3"/>
  <c r="H59" i="3" l="1"/>
  <c r="R49" i="3"/>
  <c r="R59" i="3"/>
  <c r="H49" i="3"/>
  <c r="R54" i="3"/>
  <c r="H54" i="3"/>
  <c r="H40" i="3"/>
  <c r="R40" i="3"/>
  <c r="R35" i="3"/>
  <c r="H35" i="3"/>
  <c r="H30" i="3"/>
  <c r="R30" i="3"/>
  <c r="R53" i="3"/>
  <c r="R55" i="3"/>
  <c r="R52" i="3"/>
  <c r="R28" i="3"/>
  <c r="R41" i="3"/>
  <c r="R39" i="3"/>
  <c r="R38" i="3"/>
  <c r="R36" i="3"/>
  <c r="R34" i="3"/>
  <c r="R33" i="3"/>
  <c r="R29" i="3"/>
  <c r="R31" i="3"/>
  <c r="B11" i="3"/>
  <c r="R10" i="3"/>
  <c r="R9" i="3"/>
  <c r="E8" i="3"/>
  <c r="B8" i="3"/>
  <c r="F64" i="2"/>
  <c r="H63" i="2"/>
  <c r="F63" i="2"/>
  <c r="E29" i="3" l="1"/>
  <c r="E31" i="3"/>
  <c r="E34" i="3"/>
  <c r="E36" i="3"/>
  <c r="E33" i="3"/>
  <c r="E28" i="3"/>
  <c r="J64" i="2"/>
  <c r="J63" i="2"/>
  <c r="J66" i="2"/>
  <c r="E41" i="3" s="1"/>
  <c r="E55" i="3" l="1"/>
  <c r="H36" i="3"/>
  <c r="E60" i="3"/>
  <c r="H60" i="3" s="1"/>
  <c r="H41" i="3"/>
  <c r="E53" i="3"/>
  <c r="H34" i="3"/>
  <c r="E38" i="3"/>
  <c r="E39" i="3"/>
  <c r="E50" i="3"/>
  <c r="H31" i="3"/>
  <c r="E52" i="3"/>
  <c r="H33" i="3"/>
  <c r="E48" i="3"/>
  <c r="H29" i="3"/>
  <c r="H28" i="3"/>
  <c r="E47" i="3"/>
  <c r="R48" i="3"/>
  <c r="M18" i="1"/>
  <c r="M27" i="1" s="1"/>
  <c r="M32" i="1" s="1"/>
  <c r="E57" i="3" l="1"/>
  <c r="H38" i="3"/>
  <c r="H48" i="3"/>
  <c r="H52" i="3"/>
  <c r="H53" i="3"/>
  <c r="H50" i="3"/>
  <c r="E58" i="3"/>
  <c r="H39" i="3"/>
  <c r="H55" i="3"/>
  <c r="H47" i="3"/>
  <c r="R58" i="3"/>
  <c r="L10" i="3"/>
  <c r="M31" i="1"/>
  <c r="M28" i="1"/>
  <c r="M16" i="3" l="1"/>
  <c r="H58" i="3"/>
  <c r="H57" i="3"/>
  <c r="R57" i="3"/>
  <c r="M11" i="3" l="1"/>
  <c r="M13" i="3"/>
  <c r="R50" i="3"/>
  <c r="R60" i="3"/>
  <c r="M12" i="3" s="1"/>
  <c r="R47" i="3" l="1"/>
</calcChain>
</file>

<file path=xl/sharedStrings.xml><?xml version="1.0" encoding="utf-8"?>
<sst xmlns="http://schemas.openxmlformats.org/spreadsheetml/2006/main" count="288" uniqueCount="125">
  <si>
    <t>PROJECT NUMBER:</t>
  </si>
  <si>
    <t>DATE:</t>
  </si>
  <si>
    <t>The Contract is changed as follows:</t>
  </si>
  <si>
    <t>n</t>
  </si>
  <si>
    <t>Contract Sum will be</t>
  </si>
  <si>
    <t>by this Change Order in the amount of:</t>
  </si>
  <si>
    <t>New Contract Sum including this Change Order:</t>
  </si>
  <si>
    <t>Contract Sum prior to this Change Order:</t>
  </si>
  <si>
    <t>Net change by previously authorized Change Orders:</t>
  </si>
  <si>
    <t>Original Contract Sum:</t>
  </si>
  <si>
    <t>Total Change Orders to this Contract:</t>
  </si>
  <si>
    <t>The funding source for this Change Order is:</t>
  </si>
  <si>
    <t>Contractor must sign and return this Change Order by (date):</t>
  </si>
  <si>
    <t>(10 days from date CO issued to Contractor)</t>
  </si>
  <si>
    <t>LOS ANGELES COMMUNITY COLLEGE DISTRICT</t>
  </si>
  <si>
    <t>DEPARTMENT OF FACILITIES PLANNING AND DEVELOPMENT</t>
  </si>
  <si>
    <t>SUSTAINABLE BUILDING PROGRAM</t>
  </si>
  <si>
    <t>Reason Code</t>
  </si>
  <si>
    <t>File #</t>
  </si>
  <si>
    <t>DSA #03-</t>
  </si>
  <si>
    <t>PROJECT NAME:</t>
  </si>
  <si>
    <t>Change Order No.:</t>
  </si>
  <si>
    <t>COLLEGE:</t>
  </si>
  <si>
    <t>Date</t>
  </si>
  <si>
    <t>PURCHASE ORDER / CONTRACT NUMBER:</t>
  </si>
  <si>
    <t>PROJECT NO.:</t>
  </si>
  <si>
    <t>CONTRACT NO.:</t>
  </si>
  <si>
    <t>CONTRACTOR NAME:</t>
  </si>
  <si>
    <t>Change Order Amount:</t>
  </si>
  <si>
    <t>Change Order Days:</t>
  </si>
  <si>
    <t>%</t>
  </si>
  <si>
    <t>Project is:</t>
  </si>
  <si>
    <t>complete as of (date):</t>
  </si>
  <si>
    <t xml:space="preserve">Revised date of Project Substantial Completion: </t>
  </si>
  <si>
    <t>Additive Owner Requested Changes:</t>
  </si>
  <si>
    <t>---</t>
  </si>
  <si>
    <t>Additive Unforeseen Condition Changes:</t>
  </si>
  <si>
    <t>Additive Design Related Changes:</t>
  </si>
  <si>
    <t>Deductive Owner Requested Changes:</t>
  </si>
  <si>
    <t>Deductive Unforeseen Condition Changes:</t>
  </si>
  <si>
    <t>Deductive Design Related Changes:</t>
  </si>
  <si>
    <t xml:space="preserve">Describe all known future changes for Owner Requested Changes to the original Contract Documents </t>
  </si>
  <si>
    <t xml:space="preserve">Describe all known future changes for Unforeseen Condition Changes to the original Contract Documents </t>
  </si>
  <si>
    <t xml:space="preserve">Describe all known future changes for Design Related Changes to the original Contract Documents </t>
  </si>
  <si>
    <t>Additional Explanations or Comments:</t>
  </si>
  <si>
    <r>
      <rPr>
        <b/>
        <sz val="11"/>
        <color theme="1"/>
        <rFont val="Arial"/>
        <family val="2"/>
      </rPr>
      <t xml:space="preserve">Name </t>
    </r>
    <r>
      <rPr>
        <sz val="9"/>
        <color theme="1"/>
        <rFont val="Arial"/>
        <family val="2"/>
      </rPr>
      <t>(Print Name)</t>
    </r>
  </si>
  <si>
    <t>by Days:</t>
  </si>
  <si>
    <t>Indicate the amount and percentage of this Change Orders attributable to:</t>
  </si>
  <si>
    <t>Net Totals</t>
  </si>
  <si>
    <t xml:space="preserve"> Additive Totals</t>
  </si>
  <si>
    <t xml:space="preserve"> Deductive Totals</t>
  </si>
  <si>
    <t>Contract Pre-Construction / Design Services (Non-DSA) Amount:</t>
  </si>
  <si>
    <t>Contract Construction Services (DSA) Amount:</t>
  </si>
  <si>
    <t>Legend: Reason Code (RC)</t>
  </si>
  <si>
    <t>Design Related Changes:</t>
  </si>
  <si>
    <t>Owner Requested Change in Scope of Work:</t>
  </si>
  <si>
    <t>Previously Executed Change Order Amount:</t>
  </si>
  <si>
    <t>Current Change Order Amount:</t>
  </si>
  <si>
    <t>CPT - PROJECT MANAGER:</t>
  </si>
  <si>
    <t>PRE-CONSTRUCTION / DESIGN SERVICES SUMMARY</t>
  </si>
  <si>
    <t>Total Owner Requested Changes:</t>
  </si>
  <si>
    <t>TotalOwner Requested Changes:</t>
  </si>
  <si>
    <t>Total Unforeseen Changes:</t>
  </si>
  <si>
    <t>Total Design Related Changes:</t>
  </si>
  <si>
    <t>Change Order Justification Form</t>
  </si>
  <si>
    <t>The date of Substantial Completion as of the date of this Change Order therefore is/remains:</t>
  </si>
  <si>
    <t>The Contract Milestones will be changed due to this Change Order:</t>
  </si>
  <si>
    <r>
      <t xml:space="preserve">The Contract Time will be: </t>
    </r>
    <r>
      <rPr>
        <i/>
        <sz val="9"/>
        <color theme="1"/>
        <rFont val="Arial"/>
        <family val="2"/>
      </rPr>
      <t>(if "unchanged" enter "0")</t>
    </r>
  </si>
  <si>
    <t>% of Original Contract</t>
  </si>
  <si>
    <t>CURRENT CHANGE ORDER AMOUNT AND PERCENTAGE</t>
  </si>
  <si>
    <r>
      <t xml:space="preserve">Indicate the amount for </t>
    </r>
    <r>
      <rPr>
        <b/>
        <i/>
        <sz val="10"/>
        <color theme="3"/>
        <rFont val="Arial"/>
        <family val="2"/>
      </rPr>
      <t>"PREVIOUS"</t>
    </r>
    <r>
      <rPr>
        <i/>
        <sz val="10"/>
        <color theme="3"/>
        <rFont val="Arial"/>
        <family val="2"/>
      </rPr>
      <t xml:space="preserve"> Contract Change Orders attributable to:</t>
    </r>
  </si>
  <si>
    <t>TOTAL PREVIOUS CHANGE ORDERS</t>
  </si>
  <si>
    <r>
      <t xml:space="preserve">CURRENT CHANGE ORDER SUMMARY
</t>
    </r>
    <r>
      <rPr>
        <sz val="10"/>
        <color theme="1"/>
        <rFont val="Arial"/>
        <family val="2"/>
      </rPr>
      <t>(Not including previous change orders)</t>
    </r>
  </si>
  <si>
    <r>
      <t xml:space="preserve">PREVIOUS CHANGE ORDER SUMMARY
</t>
    </r>
    <r>
      <rPr>
        <sz val="10"/>
        <color theme="1"/>
        <rFont val="Arial"/>
        <family val="2"/>
      </rPr>
      <t>(Not including current change orders)</t>
    </r>
  </si>
  <si>
    <t>Pre-Construction / Design Services (Non-DSA) Amount:</t>
  </si>
  <si>
    <t>Construction Services (DSA) Amount:</t>
  </si>
  <si>
    <t>PRE-CONSTRUCTION / DESIGN SERVICES</t>
  </si>
  <si>
    <t>CONSTRUCTION SERVICES</t>
  </si>
  <si>
    <r>
      <rPr>
        <b/>
        <sz val="11"/>
        <color theme="1"/>
        <rFont val="Arial"/>
        <family val="2"/>
      </rPr>
      <t>PRE-CONSTRUCTION / DESIGN SERVICES</t>
    </r>
    <r>
      <rPr>
        <b/>
        <sz val="10"/>
        <color theme="1"/>
        <rFont val="Arial"/>
        <family val="2"/>
      </rPr>
      <t xml:space="preserve">
</t>
    </r>
    <r>
      <rPr>
        <sz val="10"/>
        <color theme="1"/>
        <rFont val="Arial"/>
        <family val="2"/>
      </rPr>
      <t>(Not including previous change orders)</t>
    </r>
  </si>
  <si>
    <r>
      <rPr>
        <b/>
        <sz val="11"/>
        <color theme="1"/>
        <rFont val="Arial"/>
        <family val="2"/>
      </rPr>
      <t>CONSTRUCTION SERVICES</t>
    </r>
    <r>
      <rPr>
        <b/>
        <sz val="10"/>
        <color theme="1"/>
        <rFont val="Arial"/>
        <family val="2"/>
      </rPr>
      <t xml:space="preserve">
</t>
    </r>
    <r>
      <rPr>
        <sz val="10"/>
        <color theme="1"/>
        <rFont val="Arial"/>
        <family val="2"/>
      </rPr>
      <t>(Not including previous change orders)</t>
    </r>
  </si>
  <si>
    <t>CONSTRUCTION SERVICES SUMMARY</t>
  </si>
  <si>
    <r>
      <t xml:space="preserve">College Project Director </t>
    </r>
    <r>
      <rPr>
        <sz val="9"/>
        <color theme="1"/>
        <rFont val="Arial"/>
        <family val="2"/>
      </rPr>
      <t>(Signature)</t>
    </r>
  </si>
  <si>
    <t>CHANGE ORDER DOCUMENT ROUTING SHEET</t>
  </si>
  <si>
    <t>Change Order % of the original contract amount</t>
  </si>
  <si>
    <t>(Routing sheet is not be mailed with executed document - attach only to file copy)</t>
  </si>
  <si>
    <t>DESIGN-BUILD &amp; LEASE-LEASEBACK CHANGE ORDER (CO)</t>
  </si>
  <si>
    <t>DESIGN-BUILDER/
CONTRACTOR NAME:</t>
  </si>
  <si>
    <t>DESIGN BUILD / CONTRACTOR NAME:</t>
  </si>
  <si>
    <t>Unforeseen Condition Changes:</t>
  </si>
  <si>
    <t>Explain why these conditions were not considered in the original Contract Documents</t>
  </si>
  <si>
    <t>Signature</t>
  </si>
  <si>
    <t>College Project Team Manager
(Print Name)</t>
  </si>
  <si>
    <t>College Project Director
(Print Name)</t>
  </si>
  <si>
    <t>PMO Program Controls
(Print Name)</t>
  </si>
  <si>
    <t>PMO Program Director
(Print Name)</t>
  </si>
  <si>
    <t>Regional Program Director (RPD)
(Print Name)</t>
  </si>
  <si>
    <t>Should the Contractor fail to sign and return this Change Order as requested, the Owner reserves the right to process the Change Order unilaterally without the Contractor's signature.  If this Change Order is being issued unilaterally, check the box below.</t>
  </si>
  <si>
    <t xml:space="preserve">       This Change Order is being issued as a Unilateral Change Order by the District</t>
  </si>
  <si>
    <r>
      <rPr>
        <b/>
        <i/>
        <u/>
        <sz val="8"/>
        <color theme="1"/>
        <rFont val="Arial"/>
        <family val="2"/>
      </rPr>
      <t>NOTE</t>
    </r>
    <r>
      <rPr>
        <b/>
        <i/>
        <sz val="8"/>
        <color theme="1"/>
        <rFont val="Arial"/>
        <family val="2"/>
      </rPr>
      <t>: By the execution of this Change Order, all parties accept the Contract Sum change and the change in the date of Substantial Completion, if any, and expressly waive any claims for any additional compensation, damages, or time extensions not included in this document, in connection with the above referenced changes.</t>
    </r>
  </si>
  <si>
    <t>DESIGN-BUILD &amp; LEASE-LEASEBACK</t>
  </si>
  <si>
    <t>CHANGE ORDER (CO)</t>
  </si>
  <si>
    <r>
      <rPr>
        <b/>
        <i/>
        <u/>
        <sz val="8"/>
        <color theme="1"/>
        <rFont val="Arial"/>
        <family val="2"/>
      </rPr>
      <t>NOTE</t>
    </r>
    <r>
      <rPr>
        <b/>
        <i/>
        <sz val="8"/>
        <color theme="1"/>
        <rFont val="Arial"/>
        <family val="2"/>
      </rPr>
      <t xml:space="preserve">: In accordance with the provisions of Articles 4.4 and 7.4 of the General Conditions, failure by the Contractor to submit a timely and proper Claim after issuance of a Unilateral Change Order by the District constitutes a waiver by the Contractor of its right to further recourse or recovery, either by means of the Claims Dispute Resolution Process or by any other legal process otherwise provided for under Applicable Laws, based on an assertion that the amount of the contract adjustment on account of the change or delay described in such change order proposal, change order request, or otherwise, should be different than the amount of the contract adjustment set forth in such Unilateral Change Order.  </t>
    </r>
  </si>
  <si>
    <t>Code/Agency Required Changes:</t>
  </si>
  <si>
    <t>Additive Code/Agency Required Changes:</t>
  </si>
  <si>
    <t>Deductive Code/Agency Required Changes:</t>
  </si>
  <si>
    <t>Total Code/Agency Required Changes:</t>
  </si>
  <si>
    <t xml:space="preserve">Describe all known future changes for Code/Agency Required Changes to the original Contract Documents </t>
  </si>
  <si>
    <t>Change Percentage (to date)</t>
  </si>
  <si>
    <t>%  Owner</t>
  </si>
  <si>
    <t>%  Unforeseen</t>
  </si>
  <si>
    <t>%  Design  /  Code/Agency</t>
  </si>
  <si>
    <t>Design-Builder/Contractor Firm
(Print Name &amp; Company)</t>
  </si>
  <si>
    <t>DESIGN BUILD / 
CONTRACTOR NAME:</t>
  </si>
  <si>
    <t>COR #</t>
  </si>
  <si>
    <t>COR Date</t>
  </si>
  <si>
    <t>DESIGN-BUILD &amp; LEASE-LEASEBACK CHANGE ORDER REQUEST SUMMARY</t>
  </si>
  <si>
    <t>Additive COR Cost</t>
  </si>
  <si>
    <r>
      <t xml:space="preserve">Deductive COR Cost                </t>
    </r>
    <r>
      <rPr>
        <b/>
        <i/>
        <sz val="8"/>
        <color rgb="FFC00000"/>
        <rFont val="Arial"/>
        <family val="2"/>
      </rPr>
      <t>(enter as negative number)</t>
    </r>
  </si>
  <si>
    <t>Additive COR's this Change Order:</t>
  </si>
  <si>
    <t>Deductive COR's this Change Order:</t>
  </si>
  <si>
    <t>Net COR's this Change Order:</t>
  </si>
  <si>
    <t>COR Description</t>
  </si>
  <si>
    <t>College President
(Print Name)</t>
  </si>
  <si>
    <t>Dr. Rueben Smith</t>
  </si>
  <si>
    <t>LACCD Chief Facilities Executive or 
Director of Facilities Planning &amp; Development
(Print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</si>
</sst>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409]d\-mmm\-yy;@"/>
    <numFmt numFmtId="166" formatCode="0.0000%"/>
    <numFmt numFmtId="167" formatCode="0.000%"/>
    <numFmt numFmtId="168" formatCode="mm/dd/yy;@"/>
  </numFmts>
  <fonts count="41" x14ac:knownFonts="1">
    <font>
      <sz val="11"/>
      <color theme="1"/>
      <name val="Calibri"/>
      <family val="2"/>
      <scheme val="minor"/>
    </font>
    <font>
      <sz val="9"/>
      <color theme="1"/>
      <name val="Arial"/>
      <family val="2"/>
    </font>
    <font>
      <b/>
      <sz val="9"/>
      <color theme="1"/>
      <name val="Arial"/>
      <family val="2"/>
    </font>
    <font>
      <sz val="9"/>
      <color theme="1"/>
      <name val="Wingdings"/>
      <charset val="2"/>
    </font>
    <font>
      <sz val="12"/>
      <color theme="1"/>
      <name val="Wingdings"/>
      <charset val="2"/>
    </font>
    <font>
      <b/>
      <sz val="8"/>
      <color theme="1"/>
      <name val="Arial"/>
      <family val="2"/>
    </font>
    <font>
      <sz val="8"/>
      <color theme="1"/>
      <name val="Arial"/>
      <family val="2"/>
    </font>
    <font>
      <b/>
      <sz val="12"/>
      <color theme="1"/>
      <name val="Arial"/>
      <family val="2"/>
    </font>
    <font>
      <b/>
      <sz val="18"/>
      <color theme="1"/>
      <name val="Arial"/>
      <family val="2"/>
    </font>
    <font>
      <sz val="6"/>
      <color theme="1"/>
      <name val="Arial"/>
      <family val="2"/>
    </font>
    <font>
      <sz val="11"/>
      <color theme="1"/>
      <name val="Arial"/>
      <family val="2"/>
    </font>
    <font>
      <b/>
      <sz val="14"/>
      <color theme="1"/>
      <name val="Arial Narrow"/>
      <family val="2"/>
    </font>
    <font>
      <sz val="10"/>
      <color theme="1"/>
      <name val="Arial Narrow"/>
      <family val="2"/>
    </font>
    <font>
      <b/>
      <sz val="11"/>
      <color theme="1"/>
      <name val="Arial"/>
      <family val="2"/>
    </font>
    <font>
      <b/>
      <sz val="16"/>
      <color theme="1"/>
      <name val="Arial"/>
      <family val="2"/>
    </font>
    <font>
      <b/>
      <sz val="12"/>
      <color theme="0"/>
      <name val="Arial"/>
      <family val="2"/>
    </font>
    <font>
      <b/>
      <sz val="10"/>
      <color theme="1"/>
      <name val="Arial"/>
      <family val="2"/>
    </font>
    <font>
      <sz val="9"/>
      <color rgb="FFFF0000"/>
      <name val="Arial"/>
      <family val="2"/>
    </font>
    <font>
      <sz val="76"/>
      <color theme="1"/>
      <name val="Arial"/>
      <family val="2"/>
    </font>
    <font>
      <i/>
      <sz val="8"/>
      <color theme="1"/>
      <name val="Arial"/>
      <family val="2"/>
    </font>
    <font>
      <sz val="7"/>
      <color theme="1"/>
      <name val="Wingdings"/>
      <charset val="2"/>
    </font>
    <font>
      <sz val="8"/>
      <color rgb="FF000000"/>
      <name val="Tahoma"/>
      <family val="2"/>
    </font>
    <font>
      <sz val="11"/>
      <color theme="1"/>
      <name val="Calibri"/>
      <family val="2"/>
      <scheme val="minor"/>
    </font>
    <font>
      <sz val="9"/>
      <color rgb="FFC00000"/>
      <name val="Arial"/>
      <family val="2"/>
    </font>
    <font>
      <b/>
      <sz val="9"/>
      <color rgb="FFC00000"/>
      <name val="Arial"/>
      <family val="2"/>
    </font>
    <font>
      <i/>
      <sz val="10"/>
      <color theme="3"/>
      <name val="Arial"/>
      <family val="2"/>
    </font>
    <font>
      <b/>
      <i/>
      <sz val="8"/>
      <color rgb="FFC00000"/>
      <name val="Arial"/>
      <family val="2"/>
    </font>
    <font>
      <i/>
      <sz val="9"/>
      <color theme="1"/>
      <name val="Arial"/>
      <family val="2"/>
    </font>
    <font>
      <b/>
      <i/>
      <sz val="8"/>
      <color theme="1"/>
      <name val="Arial"/>
      <family val="2"/>
    </font>
    <font>
      <b/>
      <i/>
      <sz val="10"/>
      <color theme="3"/>
      <name val="Arial"/>
      <family val="2"/>
    </font>
    <font>
      <b/>
      <u/>
      <sz val="11"/>
      <color theme="1"/>
      <name val="Arial"/>
      <family val="2"/>
    </font>
    <font>
      <sz val="10"/>
      <color theme="1"/>
      <name val="Arial"/>
      <family val="2"/>
    </font>
    <font>
      <b/>
      <i/>
      <sz val="10"/>
      <color theme="1"/>
      <name val="Arial"/>
      <family val="2"/>
    </font>
    <font>
      <sz val="9"/>
      <name val="Wingdings"/>
      <charset val="2"/>
    </font>
    <font>
      <i/>
      <sz val="11"/>
      <color theme="1"/>
      <name val="Arial"/>
      <family val="2"/>
    </font>
    <font>
      <i/>
      <sz val="9"/>
      <name val="Arial"/>
      <family val="2"/>
    </font>
    <font>
      <i/>
      <sz val="10"/>
      <name val="Calibri"/>
      <family val="2"/>
      <scheme val="minor"/>
    </font>
    <font>
      <sz val="9"/>
      <name val="Arial"/>
      <family val="2"/>
    </font>
    <font>
      <b/>
      <u/>
      <sz val="9"/>
      <color theme="1"/>
      <name val="Arial"/>
      <family val="2"/>
    </font>
    <font>
      <b/>
      <i/>
      <u/>
      <sz val="8"/>
      <color theme="1"/>
      <name val="Arial"/>
      <family val="2"/>
    </font>
    <font>
      <sz val="12"/>
      <color theme="1"/>
      <name val="Arial"/>
      <family val="2"/>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auto="1"/>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auto="1"/>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indexed="64"/>
      </top>
      <bottom style="thin">
        <color indexed="64"/>
      </bottom>
      <diagonal/>
    </border>
    <border>
      <left/>
      <right style="thin">
        <color indexed="64"/>
      </right>
      <top style="medium">
        <color auto="1"/>
      </top>
      <bottom style="thin">
        <color indexed="64"/>
      </bottom>
      <diagonal/>
    </border>
    <border>
      <left style="thin">
        <color auto="1"/>
      </left>
      <right/>
      <top style="medium">
        <color auto="1"/>
      </top>
      <bottom style="thin">
        <color indexed="64"/>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style="thin">
        <color auto="1"/>
      </left>
      <right style="thin">
        <color indexed="64"/>
      </right>
      <top style="medium">
        <color auto="1"/>
      </top>
      <bottom/>
      <diagonal/>
    </border>
    <border>
      <left style="medium">
        <color indexed="64"/>
      </left>
      <right style="medium">
        <color indexed="64"/>
      </right>
      <top style="thick">
        <color indexed="64"/>
      </top>
      <bottom style="medium">
        <color indexed="64"/>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right style="thin">
        <color auto="1"/>
      </right>
      <top/>
      <bottom style="medium">
        <color indexed="64"/>
      </bottom>
      <diagonal/>
    </border>
  </borders>
  <cellStyleXfs count="4">
    <xf numFmtId="0" fontId="0" fillId="0" borderId="0"/>
    <xf numFmtId="16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cellStyleXfs>
  <cellXfs count="397">
    <xf numFmtId="0" fontId="0" fillId="0" borderId="0" xfId="0"/>
    <xf numFmtId="0" fontId="1" fillId="0" borderId="0" xfId="0" applyFont="1"/>
    <xf numFmtId="0" fontId="1" fillId="0" borderId="0" xfId="0" applyFont="1" applyBorder="1" applyAlignment="1">
      <alignment horizontal="right"/>
    </xf>
    <xf numFmtId="0" fontId="1" fillId="0" borderId="0" xfId="0" applyFont="1" applyBorder="1" applyAlignment="1">
      <alignment horizontal="center"/>
    </xf>
    <xf numFmtId="0" fontId="2" fillId="0" borderId="0" xfId="0" applyFont="1" applyBorder="1" applyAlignment="1">
      <alignment horizontal="center"/>
    </xf>
    <xf numFmtId="0" fontId="10" fillId="0" borderId="0" xfId="0" applyFont="1"/>
    <xf numFmtId="0" fontId="11" fillId="0" borderId="0" xfId="0" applyFont="1" applyAlignment="1">
      <alignment vertical="center"/>
    </xf>
    <xf numFmtId="0" fontId="12" fillId="0" borderId="0" xfId="0" applyFont="1" applyAlignment="1"/>
    <xf numFmtId="0" fontId="2" fillId="0" borderId="0" xfId="0" applyFont="1" applyBorder="1" applyAlignment="1"/>
    <xf numFmtId="0" fontId="2" fillId="0" borderId="0" xfId="0" applyFont="1" applyBorder="1" applyAlignment="1">
      <alignment horizontal="left"/>
    </xf>
    <xf numFmtId="44" fontId="1" fillId="0" borderId="0" xfId="0" applyNumberFormat="1" applyFont="1" applyFill="1" applyBorder="1" applyAlignment="1">
      <alignment horizontal="center"/>
    </xf>
    <xf numFmtId="0" fontId="1" fillId="0" borderId="0" xfId="0" applyFont="1" applyBorder="1" applyAlignment="1" applyProtection="1">
      <alignment horizontal="center"/>
    </xf>
    <xf numFmtId="0" fontId="1" fillId="0" borderId="0" xfId="0" applyFont="1" applyBorder="1" applyAlignment="1">
      <alignment horizontal="center"/>
    </xf>
    <xf numFmtId="0" fontId="2" fillId="0" borderId="0" xfId="0" applyFont="1" applyBorder="1" applyAlignment="1">
      <alignment horizontal="right"/>
    </xf>
    <xf numFmtId="0" fontId="8" fillId="0" borderId="0" xfId="0" applyFont="1" applyBorder="1" applyAlignment="1" applyProtection="1">
      <alignment horizontal="center"/>
    </xf>
    <xf numFmtId="0" fontId="0" fillId="0" borderId="0" xfId="0" applyProtection="1"/>
    <xf numFmtId="0" fontId="1" fillId="0" borderId="0" xfId="0" applyFont="1" applyBorder="1" applyProtection="1"/>
    <xf numFmtId="0" fontId="2" fillId="0" borderId="0" xfId="0" applyFont="1" applyAlignment="1" applyProtection="1">
      <alignment vertical="center"/>
    </xf>
    <xf numFmtId="0" fontId="1" fillId="0" borderId="7" xfId="0" applyFont="1" applyBorder="1" applyProtection="1"/>
    <xf numFmtId="0" fontId="1" fillId="0" borderId="8" xfId="0" applyFont="1" applyBorder="1" applyProtection="1"/>
    <xf numFmtId="0" fontId="2" fillId="0" borderId="9" xfId="0" applyFont="1" applyBorder="1" applyAlignment="1" applyProtection="1">
      <alignment horizontal="left"/>
    </xf>
    <xf numFmtId="0" fontId="1" fillId="0" borderId="11" xfId="0" applyFont="1" applyBorder="1" applyProtection="1"/>
    <xf numFmtId="0" fontId="2" fillId="0" borderId="0" xfId="0" applyFont="1" applyBorder="1" applyAlignment="1" applyProtection="1">
      <alignment horizontal="center"/>
    </xf>
    <xf numFmtId="0" fontId="1" fillId="0" borderId="0" xfId="0" applyFont="1" applyProtection="1"/>
    <xf numFmtId="0" fontId="2" fillId="0" borderId="0" xfId="0" applyFont="1" applyAlignment="1" applyProtection="1">
      <alignment horizontal="right" vertical="center"/>
    </xf>
    <xf numFmtId="44" fontId="1" fillId="0" borderId="0" xfId="0" applyNumberFormat="1" applyFont="1" applyBorder="1" applyProtection="1"/>
    <xf numFmtId="0" fontId="1" fillId="0" borderId="1" xfId="0" applyFont="1" applyBorder="1" applyProtection="1"/>
    <xf numFmtId="0" fontId="10" fillId="0" borderId="0" xfId="0" applyFont="1" applyProtection="1"/>
    <xf numFmtId="0" fontId="2" fillId="0" borderId="19" xfId="0" applyFont="1" applyBorder="1" applyAlignment="1" applyProtection="1"/>
    <xf numFmtId="0" fontId="2" fillId="0" borderId="7" xfId="0" applyFont="1" applyBorder="1" applyAlignment="1" applyProtection="1"/>
    <xf numFmtId="0" fontId="2" fillId="0" borderId="21" xfId="0" applyFont="1" applyBorder="1" applyAlignment="1" applyProtection="1">
      <alignment horizontal="left"/>
    </xf>
    <xf numFmtId="0" fontId="2" fillId="0" borderId="0" xfId="0" applyFont="1" applyBorder="1" applyProtection="1"/>
    <xf numFmtId="44" fontId="2" fillId="0" borderId="10" xfId="0" applyNumberFormat="1" applyFont="1" applyBorder="1" applyAlignment="1" applyProtection="1">
      <alignment horizontal="center"/>
    </xf>
    <xf numFmtId="0" fontId="2" fillId="0" borderId="10" xfId="0" applyFont="1" applyBorder="1" applyAlignment="1" applyProtection="1">
      <alignment horizontal="left"/>
    </xf>
    <xf numFmtId="0" fontId="2" fillId="0" borderId="10" xfId="0" applyFont="1" applyBorder="1" applyAlignment="1" applyProtection="1">
      <alignment horizontal="center"/>
    </xf>
    <xf numFmtId="0" fontId="0" fillId="0" borderId="14" xfId="0" applyBorder="1" applyAlignment="1">
      <alignment horizontal="center"/>
    </xf>
    <xf numFmtId="0" fontId="2" fillId="0" borderId="0" xfId="0" applyFont="1" applyBorder="1" applyAlignment="1" applyProtection="1">
      <alignment horizontal="right"/>
    </xf>
    <xf numFmtId="44" fontId="1" fillId="0" borderId="0" xfId="0" applyNumberFormat="1" applyFont="1" applyFill="1" applyBorder="1" applyAlignment="1"/>
    <xf numFmtId="0" fontId="2" fillId="0" borderId="0" xfId="0" applyFont="1" applyBorder="1" applyAlignment="1" applyProtection="1">
      <alignment horizontal="right" wrapText="1"/>
    </xf>
    <xf numFmtId="165" fontId="2" fillId="0" borderId="3" xfId="0" applyNumberFormat="1" applyFont="1" applyBorder="1" applyAlignment="1" applyProtection="1">
      <alignment horizontal="center"/>
    </xf>
    <xf numFmtId="0" fontId="1" fillId="0" borderId="0" xfId="0" applyFont="1" applyBorder="1" applyAlignment="1">
      <alignment vertical="center"/>
    </xf>
    <xf numFmtId="0" fontId="0" fillId="0" borderId="0" xfId="0" applyBorder="1" applyAlignment="1">
      <alignment horizontal="center"/>
    </xf>
    <xf numFmtId="0" fontId="2" fillId="0" borderId="2" xfId="0" applyFont="1" applyBorder="1" applyAlignment="1" applyProtection="1"/>
    <xf numFmtId="44" fontId="2" fillId="0" borderId="2" xfId="0" applyNumberFormat="1" applyFont="1" applyBorder="1" applyAlignment="1" applyProtection="1"/>
    <xf numFmtId="0" fontId="2" fillId="0" borderId="21" xfId="0" applyFont="1" applyBorder="1" applyAlignment="1" applyProtection="1"/>
    <xf numFmtId="0" fontId="1" fillId="0" borderId="0" xfId="0" applyFont="1" applyBorder="1" applyAlignment="1">
      <alignment vertical="center" wrapText="1"/>
    </xf>
    <xf numFmtId="0" fontId="2" fillId="0" borderId="0" xfId="0" applyFont="1" applyBorder="1" applyAlignment="1" applyProtection="1">
      <alignment horizontal="right"/>
    </xf>
    <xf numFmtId="0" fontId="1" fillId="0" borderId="0" xfId="0" applyNumberFormat="1" applyFont="1" applyBorder="1" applyAlignment="1">
      <alignment vertical="center" wrapText="1"/>
    </xf>
    <xf numFmtId="164" fontId="0" fillId="0" borderId="0" xfId="1" applyFont="1"/>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textRotation="90"/>
    </xf>
    <xf numFmtId="44" fontId="2" fillId="3" borderId="14" xfId="0" applyNumberFormat="1" applyFont="1" applyFill="1" applyBorder="1" applyAlignment="1" applyProtection="1">
      <alignment horizontal="center" vertical="center" wrapText="1"/>
    </xf>
    <xf numFmtId="0" fontId="24" fillId="3" borderId="14" xfId="0" applyNumberFormat="1" applyFont="1" applyFill="1" applyBorder="1" applyAlignment="1" applyProtection="1">
      <alignment horizontal="center" vertical="center" wrapText="1"/>
    </xf>
    <xf numFmtId="0" fontId="2" fillId="4" borderId="29" xfId="0" applyFont="1" applyFill="1" applyBorder="1" applyProtection="1">
      <protection locked="0"/>
    </xf>
    <xf numFmtId="0" fontId="2" fillId="0" borderId="0" xfId="0" applyFont="1" applyBorder="1" applyAlignment="1" applyProtection="1">
      <alignment wrapText="1"/>
    </xf>
    <xf numFmtId="0" fontId="2" fillId="0" borderId="0"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3" xfId="0" applyFont="1" applyBorder="1" applyAlignment="1" applyProtection="1">
      <alignment wrapText="1"/>
    </xf>
    <xf numFmtId="0" fontId="2" fillId="0" borderId="0" xfId="0" applyFont="1" applyBorder="1" applyAlignment="1" applyProtection="1"/>
    <xf numFmtId="0" fontId="1" fillId="0" borderId="0" xfId="0" applyFont="1" applyBorder="1" applyAlignment="1">
      <alignment horizontal="center"/>
    </xf>
    <xf numFmtId="0" fontId="2" fillId="0" borderId="0" xfId="0" applyFont="1" applyBorder="1" applyAlignment="1">
      <alignment horizontal="right"/>
    </xf>
    <xf numFmtId="0" fontId="2" fillId="0" borderId="0" xfId="0" applyFont="1" applyAlignment="1" applyProtection="1">
      <alignment horizontal="right" vertical="center"/>
    </xf>
    <xf numFmtId="0" fontId="2" fillId="0" borderId="0" xfId="0" applyFont="1" applyBorder="1" applyAlignment="1" applyProtection="1">
      <alignment horizontal="right"/>
    </xf>
    <xf numFmtId="0" fontId="2" fillId="0" borderId="0" xfId="0" applyFont="1" applyBorder="1" applyAlignment="1" applyProtection="1">
      <alignment horizontal="left" wrapText="1"/>
    </xf>
    <xf numFmtId="0" fontId="2" fillId="3" borderId="15" xfId="0" applyFont="1" applyFill="1" applyBorder="1" applyAlignment="1" applyProtection="1">
      <alignment horizontal="center" vertical="center"/>
    </xf>
    <xf numFmtId="0" fontId="2" fillId="0" borderId="0" xfId="0" applyFont="1" applyBorder="1" applyAlignment="1" applyProtection="1">
      <alignment horizontal="center" wrapText="1"/>
    </xf>
    <xf numFmtId="0" fontId="0" fillId="0" borderId="0" xfId="0" applyBorder="1" applyAlignment="1">
      <alignment horizontal="center" wrapText="1"/>
    </xf>
    <xf numFmtId="0" fontId="0" fillId="0" borderId="0" xfId="0" applyAlignment="1">
      <alignment wrapText="1"/>
    </xf>
    <xf numFmtId="44" fontId="1" fillId="3" borderId="14" xfId="0" applyNumberFormat="1" applyFont="1" applyFill="1" applyBorder="1" applyAlignment="1">
      <alignment horizontal="center" wrapText="1"/>
    </xf>
    <xf numFmtId="44" fontId="17" fillId="3" borderId="14" xfId="0" applyNumberFormat="1" applyFont="1" applyFill="1" applyBorder="1" applyAlignment="1">
      <alignment horizontal="center" wrapText="1"/>
    </xf>
    <xf numFmtId="0" fontId="2" fillId="0" borderId="0" xfId="0" applyFont="1" applyBorder="1" applyAlignment="1">
      <alignment wrapText="1"/>
    </xf>
    <xf numFmtId="44" fontId="1" fillId="4" borderId="14" xfId="0" applyNumberFormat="1" applyFont="1" applyFill="1" applyBorder="1" applyAlignment="1" applyProtection="1">
      <alignment horizontal="left" vertical="center" wrapText="1"/>
      <protection locked="0"/>
    </xf>
    <xf numFmtId="44" fontId="23" fillId="4" borderId="14" xfId="0" applyNumberFormat="1" applyFont="1" applyFill="1" applyBorder="1" applyAlignment="1" applyProtection="1">
      <alignment horizontal="left" vertical="center" wrapText="1"/>
      <protection locked="0"/>
    </xf>
    <xf numFmtId="0" fontId="11" fillId="0" borderId="0" xfId="0" applyFont="1" applyAlignment="1" applyProtection="1">
      <alignment vertical="center"/>
    </xf>
    <xf numFmtId="0" fontId="12" fillId="0" borderId="0" xfId="0" applyFont="1" applyAlignment="1" applyProtection="1"/>
    <xf numFmtId="0" fontId="10" fillId="2" borderId="8" xfId="0" applyFont="1" applyFill="1" applyBorder="1" applyProtection="1"/>
    <xf numFmtId="0" fontId="10" fillId="2" borderId="11" xfId="0" applyFont="1" applyFill="1" applyBorder="1" applyProtection="1"/>
    <xf numFmtId="0" fontId="2" fillId="0" borderId="28" xfId="0" applyFont="1" applyBorder="1" applyAlignment="1" applyProtection="1">
      <alignment horizontal="left"/>
    </xf>
    <xf numFmtId="0" fontId="2" fillId="0" borderId="28" xfId="0" applyFont="1" applyBorder="1" applyProtection="1"/>
    <xf numFmtId="0" fontId="13" fillId="0" borderId="28" xfId="0" applyFont="1" applyBorder="1" applyProtection="1"/>
    <xf numFmtId="0" fontId="13" fillId="0" borderId="0" xfId="0" applyFont="1" applyProtection="1"/>
    <xf numFmtId="0" fontId="2" fillId="0" borderId="12" xfId="0" applyFont="1" applyBorder="1" applyAlignment="1" applyProtection="1">
      <alignment horizontal="right"/>
    </xf>
    <xf numFmtId="0" fontId="1" fillId="0" borderId="17" xfId="0" applyFont="1" applyBorder="1" applyProtection="1"/>
    <xf numFmtId="0" fontId="2" fillId="0" borderId="9" xfId="0" applyFont="1" applyBorder="1" applyAlignment="1" applyProtection="1">
      <alignment horizontal="right"/>
    </xf>
    <xf numFmtId="0" fontId="2" fillId="0" borderId="10" xfId="0" applyFont="1" applyBorder="1" applyProtection="1"/>
    <xf numFmtId="0" fontId="1" fillId="0" borderId="10" xfId="0" applyFont="1" applyBorder="1" applyProtection="1"/>
    <xf numFmtId="0" fontId="1" fillId="5" borderId="7" xfId="0" applyFont="1" applyFill="1" applyBorder="1" applyProtection="1"/>
    <xf numFmtId="0" fontId="2" fillId="5" borderId="0" xfId="0" applyFont="1" applyFill="1" applyBorder="1" applyProtection="1"/>
    <xf numFmtId="0" fontId="1" fillId="5" borderId="0" xfId="0" applyFont="1" applyFill="1" applyBorder="1" applyProtection="1"/>
    <xf numFmtId="0" fontId="1" fillId="5" borderId="17" xfId="0" applyFont="1" applyFill="1" applyBorder="1" applyProtection="1"/>
    <xf numFmtId="0" fontId="28" fillId="3" borderId="9" xfId="0" applyFont="1" applyFill="1" applyBorder="1" applyAlignment="1" applyProtection="1">
      <alignment horizontal="left"/>
    </xf>
    <xf numFmtId="0" fontId="28" fillId="0" borderId="0" xfId="0" applyFont="1" applyBorder="1" applyAlignment="1" applyProtection="1">
      <alignment horizontal="center"/>
    </xf>
    <xf numFmtId="0" fontId="6" fillId="0" borderId="0" xfId="0" applyFont="1" applyAlignment="1" applyProtection="1">
      <alignment horizontal="center"/>
    </xf>
    <xf numFmtId="0" fontId="1" fillId="0" borderId="20" xfId="0" applyFont="1" applyBorder="1" applyProtection="1"/>
    <xf numFmtId="0" fontId="1" fillId="0" borderId="22" xfId="0" applyFont="1" applyBorder="1" applyProtection="1"/>
    <xf numFmtId="0" fontId="17" fillId="0" borderId="22" xfId="0" applyFont="1" applyBorder="1" applyProtection="1"/>
    <xf numFmtId="0" fontId="17" fillId="0" borderId="0" xfId="0" applyFont="1" applyBorder="1" applyProtection="1"/>
    <xf numFmtId="0" fontId="10" fillId="0" borderId="0" xfId="0" applyFont="1" applyBorder="1" applyProtection="1"/>
    <xf numFmtId="0" fontId="1" fillId="5" borderId="12" xfId="0" applyFont="1" applyFill="1" applyBorder="1" applyAlignment="1" applyProtection="1">
      <alignment horizontal="left"/>
    </xf>
    <xf numFmtId="0" fontId="10" fillId="5" borderId="7" xfId="0" applyFont="1" applyFill="1" applyBorder="1" applyProtection="1"/>
    <xf numFmtId="0" fontId="1" fillId="5" borderId="12" xfId="0" applyFont="1" applyFill="1" applyBorder="1" applyAlignment="1" applyProtection="1">
      <alignment horizontal="right"/>
    </xf>
    <xf numFmtId="0" fontId="1" fillId="0" borderId="0" xfId="0" applyFont="1" applyAlignment="1" applyProtection="1">
      <alignment horizontal="left"/>
    </xf>
    <xf numFmtId="0" fontId="10" fillId="0" borderId="0" xfId="0" applyFont="1" applyBorder="1" applyAlignment="1" applyProtection="1"/>
    <xf numFmtId="0" fontId="2" fillId="0" borderId="2" xfId="0" applyFont="1" applyBorder="1" applyAlignment="1" applyProtection="1">
      <alignment horizontal="left" wrapText="1"/>
    </xf>
    <xf numFmtId="0" fontId="2" fillId="0" borderId="1" xfId="0" applyFont="1" applyBorder="1" applyAlignment="1" applyProtection="1">
      <alignment horizontal="center" wrapText="1"/>
    </xf>
    <xf numFmtId="0" fontId="2" fillId="0" borderId="1" xfId="0" applyFont="1" applyBorder="1" applyAlignment="1" applyProtection="1">
      <alignment horizontal="right"/>
    </xf>
    <xf numFmtId="165" fontId="1" fillId="0" borderId="1" xfId="0" applyNumberFormat="1" applyFont="1" applyBorder="1" applyAlignment="1" applyProtection="1">
      <alignment horizontal="center"/>
    </xf>
    <xf numFmtId="0" fontId="2" fillId="0" borderId="10" xfId="0" applyFont="1" applyBorder="1" applyAlignment="1" applyProtection="1">
      <alignment horizontal="right"/>
    </xf>
    <xf numFmtId="0" fontId="1" fillId="5" borderId="21" xfId="0" applyFont="1" applyFill="1" applyBorder="1" applyAlignment="1" applyProtection="1">
      <alignment horizontal="left"/>
    </xf>
    <xf numFmtId="0" fontId="1" fillId="5" borderId="2" xfId="0" applyFont="1" applyFill="1" applyBorder="1" applyProtection="1"/>
    <xf numFmtId="8" fontId="1" fillId="5" borderId="2" xfId="0" applyNumberFormat="1" applyFont="1" applyFill="1" applyBorder="1" applyAlignment="1" applyProtection="1">
      <alignment horizontal="right"/>
    </xf>
    <xf numFmtId="0" fontId="1" fillId="5" borderId="22" xfId="0" applyFont="1" applyFill="1" applyBorder="1" applyProtection="1"/>
    <xf numFmtId="0" fontId="1" fillId="5" borderId="0" xfId="0" applyFont="1" applyFill="1" applyProtection="1"/>
    <xf numFmtId="0" fontId="10" fillId="5" borderId="21" xfId="0" applyFont="1" applyFill="1" applyBorder="1" applyAlignment="1" applyProtection="1">
      <alignment horizontal="left"/>
    </xf>
    <xf numFmtId="0" fontId="10" fillId="5" borderId="2" xfId="0" applyFont="1" applyFill="1" applyBorder="1" applyProtection="1"/>
    <xf numFmtId="8" fontId="10" fillId="5" borderId="2" xfId="0" applyNumberFormat="1" applyFont="1" applyFill="1" applyBorder="1" applyAlignment="1" applyProtection="1">
      <alignment horizontal="right"/>
    </xf>
    <xf numFmtId="0" fontId="10" fillId="5" borderId="22" xfId="0" applyFont="1" applyFill="1" applyBorder="1" applyProtection="1"/>
    <xf numFmtId="0" fontId="10" fillId="5" borderId="0" xfId="0" applyFont="1" applyFill="1" applyBorder="1" applyProtection="1"/>
    <xf numFmtId="0" fontId="10" fillId="5" borderId="12" xfId="0" applyFont="1" applyFill="1" applyBorder="1" applyAlignment="1" applyProtection="1">
      <alignment horizontal="left"/>
    </xf>
    <xf numFmtId="0" fontId="10" fillId="5" borderId="17" xfId="0" applyFont="1" applyFill="1" applyBorder="1" applyProtection="1"/>
    <xf numFmtId="0" fontId="10" fillId="5" borderId="0" xfId="0" applyFont="1" applyFill="1" applyProtection="1"/>
    <xf numFmtId="0" fontId="1" fillId="5" borderId="12" xfId="0" applyFont="1" applyFill="1" applyBorder="1" applyProtection="1"/>
    <xf numFmtId="8" fontId="10" fillId="5" borderId="0" xfId="0" applyNumberFormat="1" applyFont="1" applyFill="1" applyBorder="1" applyAlignment="1" applyProtection="1">
      <alignment horizontal="right"/>
    </xf>
    <xf numFmtId="0" fontId="2" fillId="5" borderId="10" xfId="0" applyFont="1" applyFill="1" applyBorder="1" applyAlignment="1" applyProtection="1">
      <alignment horizontal="left"/>
    </xf>
    <xf numFmtId="0" fontId="2" fillId="5" borderId="10" xfId="0" applyFont="1" applyFill="1" applyBorder="1" applyProtection="1"/>
    <xf numFmtId="0" fontId="13" fillId="5" borderId="10" xfId="0" applyFont="1" applyFill="1" applyBorder="1" applyProtection="1"/>
    <xf numFmtId="0" fontId="13" fillId="5" borderId="0" xfId="0" applyFont="1" applyFill="1" applyProtection="1"/>
    <xf numFmtId="0" fontId="2" fillId="5" borderId="0" xfId="0" applyFont="1" applyFill="1" applyAlignment="1" applyProtection="1">
      <alignment horizontal="left"/>
    </xf>
    <xf numFmtId="0" fontId="2" fillId="5" borderId="0" xfId="0" applyFont="1" applyFill="1" applyProtection="1"/>
    <xf numFmtId="0" fontId="1" fillId="0" borderId="39" xfId="0" quotePrefix="1" applyFont="1" applyBorder="1" applyAlignment="1" applyProtection="1">
      <alignment horizontal="center"/>
    </xf>
    <xf numFmtId="0" fontId="1" fillId="0" borderId="31" xfId="0" quotePrefix="1" applyFont="1" applyBorder="1" applyAlignment="1" applyProtection="1">
      <alignment horizontal="center"/>
    </xf>
    <xf numFmtId="0" fontId="17" fillId="0" borderId="31" xfId="0" quotePrefix="1" applyFont="1" applyBorder="1" applyAlignment="1" applyProtection="1">
      <alignment horizontal="center"/>
    </xf>
    <xf numFmtId="0" fontId="1" fillId="0" borderId="40" xfId="0" quotePrefix="1" applyFont="1" applyBorder="1" applyAlignment="1" applyProtection="1">
      <alignment horizontal="center"/>
    </xf>
    <xf numFmtId="0" fontId="1" fillId="0" borderId="27" xfId="0" quotePrefix="1" applyFont="1" applyBorder="1" applyAlignment="1" applyProtection="1">
      <alignment horizontal="center"/>
    </xf>
    <xf numFmtId="0" fontId="17" fillId="0" borderId="27" xfId="0" quotePrefix="1" applyFont="1" applyBorder="1" applyAlignment="1" applyProtection="1">
      <alignment horizontal="center"/>
    </xf>
    <xf numFmtId="8" fontId="1" fillId="5" borderId="0" xfId="0" applyNumberFormat="1" applyFont="1" applyFill="1" applyBorder="1" applyAlignment="1" applyProtection="1">
      <alignment horizontal="right"/>
    </xf>
    <xf numFmtId="0" fontId="2" fillId="0" borderId="6" xfId="0" applyFont="1" applyBorder="1" applyAlignment="1" applyProtection="1">
      <alignment horizontal="right"/>
    </xf>
    <xf numFmtId="0" fontId="2" fillId="0" borderId="7" xfId="0" applyFont="1" applyBorder="1" applyProtection="1"/>
    <xf numFmtId="0" fontId="32" fillId="0" borderId="0" xfId="0" applyFont="1" applyBorder="1" applyAlignment="1" applyProtection="1">
      <alignment horizontal="left"/>
    </xf>
    <xf numFmtId="0" fontId="1" fillId="0" borderId="0" xfId="0" quotePrefix="1" applyFont="1" applyBorder="1" applyAlignment="1" applyProtection="1">
      <alignment horizontal="center"/>
    </xf>
    <xf numFmtId="0" fontId="17" fillId="0" borderId="0" xfId="0" quotePrefix="1" applyFont="1" applyBorder="1" applyAlignment="1" applyProtection="1">
      <alignment horizontal="center"/>
    </xf>
    <xf numFmtId="0" fontId="28" fillId="3" borderId="10" xfId="0" applyFont="1" applyFill="1" applyBorder="1" applyAlignment="1" applyProtection="1">
      <alignment horizontal="center"/>
    </xf>
    <xf numFmtId="0" fontId="2" fillId="0" borderId="18" xfId="0" applyFont="1" applyBorder="1" applyAlignment="1" applyProtection="1">
      <alignment horizontal="left"/>
    </xf>
    <xf numFmtId="0" fontId="1" fillId="0" borderId="4" xfId="0" applyFont="1" applyBorder="1" applyProtection="1"/>
    <xf numFmtId="44" fontId="1" fillId="0" borderId="4" xfId="0" applyNumberFormat="1" applyFont="1" applyBorder="1" applyProtection="1"/>
    <xf numFmtId="0" fontId="1" fillId="0" borderId="5" xfId="0" applyFont="1" applyBorder="1" applyProtection="1"/>
    <xf numFmtId="0" fontId="1" fillId="0" borderId="0" xfId="0" applyFont="1" applyBorder="1" applyAlignment="1" applyProtection="1"/>
    <xf numFmtId="0" fontId="20" fillId="0" borderId="0" xfId="0" applyFont="1" applyAlignment="1" applyProtection="1">
      <alignment horizontal="right" vertical="center"/>
    </xf>
    <xf numFmtId="44" fontId="1" fillId="0" borderId="0" xfId="0" applyNumberFormat="1" applyFont="1" applyProtection="1"/>
    <xf numFmtId="0" fontId="3" fillId="0" borderId="0" xfId="0" applyFont="1" applyAlignment="1" applyProtection="1">
      <alignment horizontal="right" vertical="center"/>
    </xf>
    <xf numFmtId="0" fontId="1" fillId="0" borderId="0" xfId="0" applyFont="1" applyAlignment="1" applyProtection="1">
      <alignment horizontal="left" vertical="center"/>
    </xf>
    <xf numFmtId="0" fontId="1" fillId="0" borderId="0" xfId="0" applyFont="1" applyAlignment="1" applyProtection="1">
      <alignment vertical="center"/>
    </xf>
    <xf numFmtId="0" fontId="4" fillId="0" borderId="0" xfId="0" applyFont="1" applyAlignment="1" applyProtection="1">
      <alignment horizontal="center" vertical="center"/>
    </xf>
    <xf numFmtId="0" fontId="1" fillId="0" borderId="0" xfId="0" applyFont="1" applyAlignment="1" applyProtection="1">
      <alignment horizontal="right"/>
    </xf>
    <xf numFmtId="0" fontId="33" fillId="0" borderId="0" xfId="0" applyFont="1" applyAlignment="1" applyProtection="1">
      <alignment horizontal="right" vertical="center"/>
    </xf>
    <xf numFmtId="0" fontId="1" fillId="0" borderId="0" xfId="0" applyFont="1" applyAlignment="1" applyProtection="1">
      <alignment horizontal="right" vertical="center"/>
    </xf>
    <xf numFmtId="0" fontId="3" fillId="0" borderId="0" xfId="0" applyFont="1" applyAlignment="1" applyProtection="1">
      <alignment horizontal="center" vertical="center"/>
    </xf>
    <xf numFmtId="0" fontId="1" fillId="0" borderId="0" xfId="0" applyFont="1" applyBorder="1" applyAlignment="1" applyProtection="1">
      <alignment horizontal="left" vertical="center"/>
    </xf>
    <xf numFmtId="165" fontId="1"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9" fillId="0" borderId="0" xfId="0" applyFont="1" applyProtection="1"/>
    <xf numFmtId="0" fontId="1" fillId="0" borderId="0" xfId="0" applyFont="1" applyBorder="1" applyAlignment="1" applyProtection="1">
      <alignment horizontal="center"/>
    </xf>
    <xf numFmtId="0" fontId="2" fillId="0" borderId="0" xfId="0" applyFont="1" applyFill="1" applyBorder="1" applyAlignment="1" applyProtection="1">
      <alignment vertical="center" wrapText="1"/>
    </xf>
    <xf numFmtId="0" fontId="35" fillId="0" borderId="0" xfId="0" applyFont="1" applyAlignment="1" applyProtection="1">
      <alignment vertical="center"/>
    </xf>
    <xf numFmtId="0" fontId="35" fillId="0" borderId="0" xfId="0" applyFont="1" applyProtection="1"/>
    <xf numFmtId="0" fontId="37" fillId="0" borderId="0" xfId="0" applyFont="1" applyProtection="1"/>
    <xf numFmtId="0" fontId="2" fillId="0" borderId="0" xfId="0" applyFont="1" applyBorder="1" applyAlignment="1" applyProtection="1">
      <alignment horizontal="left"/>
    </xf>
    <xf numFmtId="0" fontId="2" fillId="0" borderId="0" xfId="0" applyFont="1" applyAlignment="1" applyProtection="1">
      <alignment horizontal="right" vertical="center"/>
    </xf>
    <xf numFmtId="0" fontId="1" fillId="0" borderId="0" xfId="0" applyFont="1" applyBorder="1" applyAlignment="1" applyProtection="1">
      <alignment horizontal="left"/>
    </xf>
    <xf numFmtId="0" fontId="2" fillId="0" borderId="0" xfId="0" applyFont="1" applyBorder="1" applyAlignment="1" applyProtection="1">
      <alignment horizontal="right"/>
    </xf>
    <xf numFmtId="167" fontId="1" fillId="0" borderId="19" xfId="0" applyNumberFormat="1" applyFont="1" applyBorder="1" applyAlignment="1" applyProtection="1">
      <alignment horizontal="right"/>
    </xf>
    <xf numFmtId="167" fontId="1" fillId="0" borderId="2" xfId="0" applyNumberFormat="1" applyFont="1" applyBorder="1" applyAlignment="1" applyProtection="1">
      <alignment horizontal="right"/>
    </xf>
    <xf numFmtId="167" fontId="1" fillId="5" borderId="0" xfId="0" applyNumberFormat="1" applyFont="1" applyFill="1" applyBorder="1" applyAlignment="1" applyProtection="1">
      <alignment horizontal="right"/>
    </xf>
    <xf numFmtId="167" fontId="10" fillId="5" borderId="0" xfId="0" applyNumberFormat="1" applyFont="1" applyFill="1" applyBorder="1" applyAlignment="1" applyProtection="1">
      <alignment horizontal="right"/>
    </xf>
    <xf numFmtId="167" fontId="1" fillId="0" borderId="10" xfId="0" applyNumberFormat="1" applyFont="1" applyBorder="1" applyAlignment="1" applyProtection="1">
      <alignment horizontal="right"/>
    </xf>
    <xf numFmtId="167" fontId="1" fillId="0" borderId="37" xfId="0" applyNumberFormat="1" applyFont="1" applyBorder="1" applyAlignment="1" applyProtection="1">
      <alignment horizontal="right"/>
    </xf>
    <xf numFmtId="167" fontId="1" fillId="0" borderId="15" xfId="0" applyNumberFormat="1" applyFont="1" applyBorder="1" applyAlignment="1" applyProtection="1">
      <alignment horizontal="right"/>
    </xf>
    <xf numFmtId="167" fontId="1" fillId="5" borderId="2" xfId="0" applyNumberFormat="1" applyFont="1" applyFill="1" applyBorder="1" applyAlignment="1" applyProtection="1">
      <alignment horizontal="right"/>
    </xf>
    <xf numFmtId="167" fontId="17" fillId="0" borderId="15" xfId="0" applyNumberFormat="1" applyFont="1" applyBorder="1" applyAlignment="1" applyProtection="1">
      <alignment horizontal="right"/>
    </xf>
    <xf numFmtId="167" fontId="10" fillId="5" borderId="2" xfId="0" applyNumberFormat="1" applyFont="1" applyFill="1" applyBorder="1" applyAlignment="1" applyProtection="1">
      <alignment horizontal="right"/>
    </xf>
    <xf numFmtId="167" fontId="1" fillId="0" borderId="25" xfId="0" applyNumberFormat="1" applyFont="1" applyBorder="1" applyAlignment="1" applyProtection="1">
      <alignment horizontal="right"/>
    </xf>
    <xf numFmtId="4" fontId="1" fillId="0" borderId="0" xfId="0" applyNumberFormat="1" applyFont="1" applyBorder="1" applyProtection="1"/>
    <xf numFmtId="164" fontId="19" fillId="0" borderId="0" xfId="1" applyFont="1" applyProtection="1"/>
    <xf numFmtId="164" fontId="1" fillId="0" borderId="0" xfId="1" applyFont="1" applyProtection="1"/>
    <xf numFmtId="164" fontId="1" fillId="0" borderId="0" xfId="1" applyFont="1" applyFill="1" applyAlignment="1" applyProtection="1">
      <alignment vertical="center"/>
    </xf>
    <xf numFmtId="164" fontId="1" fillId="0" borderId="0" xfId="1" applyFont="1" applyFill="1" applyProtection="1"/>
    <xf numFmtId="164" fontId="1" fillId="0" borderId="0" xfId="1" applyFont="1" applyBorder="1" applyProtection="1"/>
    <xf numFmtId="164" fontId="1" fillId="0" borderId="0" xfId="1" applyFont="1" applyAlignment="1" applyProtection="1">
      <alignment horizontal="center" vertical="center"/>
    </xf>
    <xf numFmtId="166" fontId="36" fillId="0" borderId="0" xfId="2" applyNumberFormat="1" applyFont="1" applyFill="1" applyBorder="1" applyProtection="1"/>
    <xf numFmtId="0" fontId="13" fillId="0" borderId="7" xfId="0" applyFont="1" applyBorder="1" applyProtection="1"/>
    <xf numFmtId="44" fontId="2" fillId="0" borderId="7" xfId="0" applyNumberFormat="1" applyFont="1" applyBorder="1" applyAlignment="1" applyProtection="1">
      <alignment wrapText="1"/>
    </xf>
    <xf numFmtId="0" fontId="1" fillId="0" borderId="0" xfId="0" applyFont="1" applyAlignment="1" applyProtection="1">
      <alignment wrapText="1"/>
    </xf>
    <xf numFmtId="0" fontId="2"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wrapText="1"/>
    </xf>
    <xf numFmtId="0" fontId="9" fillId="0" borderId="3" xfId="0" applyFont="1" applyBorder="1" applyAlignment="1" applyProtection="1">
      <alignment horizontal="center" vertical="top"/>
    </xf>
    <xf numFmtId="0" fontId="9" fillId="0" borderId="0" xfId="0" applyFont="1" applyFill="1" applyBorder="1" applyAlignment="1" applyProtection="1"/>
    <xf numFmtId="0" fontId="1" fillId="0" borderId="0" xfId="0" applyFont="1" applyFill="1" applyBorder="1" applyAlignment="1" applyProtection="1"/>
    <xf numFmtId="0" fontId="2" fillId="0" borderId="0" xfId="0" applyFont="1" applyBorder="1" applyAlignment="1" applyProtection="1">
      <alignment horizontal="left"/>
    </xf>
    <xf numFmtId="0" fontId="9" fillId="0" borderId="0" xfId="0" applyFont="1" applyFill="1" applyBorder="1" applyAlignment="1" applyProtection="1">
      <alignment horizontal="center" vertical="top"/>
    </xf>
    <xf numFmtId="0" fontId="9" fillId="0" borderId="0" xfId="0" applyFont="1" applyFill="1" applyBorder="1" applyProtection="1"/>
    <xf numFmtId="44" fontId="19" fillId="0" borderId="0" xfId="1" applyNumberFormat="1" applyFont="1" applyProtection="1"/>
    <xf numFmtId="44" fontId="1" fillId="4" borderId="29" xfId="1" applyNumberFormat="1" applyFont="1" applyFill="1" applyBorder="1" applyAlignment="1" applyProtection="1">
      <alignment vertical="center"/>
      <protection locked="0"/>
    </xf>
    <xf numFmtId="44" fontId="1" fillId="0" borderId="0" xfId="1" applyNumberFormat="1" applyFont="1" applyFill="1" applyBorder="1" applyAlignment="1" applyProtection="1">
      <alignment vertical="center"/>
    </xf>
    <xf numFmtId="44" fontId="1" fillId="0" borderId="0" xfId="1" applyNumberFormat="1" applyFont="1" applyFill="1" applyAlignment="1" applyProtection="1">
      <alignment vertical="center"/>
    </xf>
    <xf numFmtId="44" fontId="1" fillId="0" borderId="1" xfId="1" applyNumberFormat="1" applyFont="1" applyFill="1" applyBorder="1" applyAlignment="1" applyProtection="1">
      <alignment vertical="center"/>
    </xf>
    <xf numFmtId="37" fontId="1" fillId="4" borderId="41" xfId="3" applyNumberFormat="1" applyFont="1" applyFill="1" applyBorder="1" applyAlignment="1" applyProtection="1">
      <alignment horizontal="center" vertical="center"/>
      <protection locked="0"/>
    </xf>
    <xf numFmtId="0" fontId="2" fillId="0" borderId="0" xfId="0" applyFont="1" applyBorder="1" applyAlignment="1" applyProtection="1">
      <alignment horizontal="left"/>
    </xf>
    <xf numFmtId="0" fontId="1" fillId="4" borderId="14" xfId="0" applyFont="1" applyFill="1" applyBorder="1" applyAlignment="1" applyProtection="1">
      <alignment horizontal="center" vertical="center" wrapText="1"/>
      <protection locked="0"/>
    </xf>
    <xf numFmtId="168" fontId="1" fillId="4" borderId="15" xfId="0" applyNumberFormat="1" applyFont="1" applyFill="1" applyBorder="1" applyAlignment="1" applyProtection="1">
      <alignment horizontal="center" vertical="center" wrapText="1"/>
      <protection locked="0"/>
    </xf>
    <xf numFmtId="167" fontId="1" fillId="0" borderId="43" xfId="0" applyNumberFormat="1" applyFont="1" applyBorder="1" applyAlignment="1" applyProtection="1">
      <alignment horizontal="right"/>
    </xf>
    <xf numFmtId="0" fontId="0" fillId="0" borderId="0" xfId="0" applyProtection="1">
      <protection locked="0"/>
    </xf>
    <xf numFmtId="44" fontId="2" fillId="0" borderId="0" xfId="0" applyNumberFormat="1" applyFont="1" applyBorder="1" applyAlignment="1" applyProtection="1">
      <alignment horizontal="center"/>
    </xf>
    <xf numFmtId="0" fontId="2" fillId="0" borderId="12"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2" fillId="0" borderId="17" xfId="0" applyFont="1" applyBorder="1" applyAlignment="1" applyProtection="1">
      <alignment horizontal="left"/>
    </xf>
    <xf numFmtId="166" fontId="2" fillId="0" borderId="0" xfId="0" applyNumberFormat="1" applyFont="1" applyFill="1" applyBorder="1" applyAlignment="1" applyProtection="1"/>
    <xf numFmtId="166" fontId="2" fillId="0" borderId="0" xfId="0" applyNumberFormat="1" applyFont="1" applyFill="1" applyBorder="1" applyAlignment="1" applyProtection="1">
      <alignment horizontal="left"/>
    </xf>
    <xf numFmtId="166" fontId="38" fillId="0" borderId="0" xfId="0" applyNumberFormat="1" applyFont="1" applyFill="1" applyBorder="1" applyAlignment="1" applyProtection="1"/>
    <xf numFmtId="167" fontId="2" fillId="0" borderId="19" xfId="0" applyNumberFormat="1" applyFont="1" applyFill="1" applyBorder="1" applyAlignment="1" applyProtection="1">
      <alignment wrapText="1"/>
    </xf>
    <xf numFmtId="0" fontId="1" fillId="0" borderId="38" xfId="0" quotePrefix="1" applyFont="1" applyBorder="1" applyAlignment="1" applyProtection="1">
      <alignment horizontal="center"/>
    </xf>
    <xf numFmtId="167" fontId="2" fillId="0" borderId="3" xfId="0" applyNumberFormat="1" applyFont="1" applyBorder="1" applyAlignment="1" applyProtection="1"/>
    <xf numFmtId="167" fontId="2" fillId="0" borderId="0" xfId="0" applyNumberFormat="1" applyFont="1" applyBorder="1" applyAlignment="1" applyProtection="1"/>
    <xf numFmtId="44" fontId="2" fillId="0" borderId="19" xfId="0" applyNumberFormat="1" applyFont="1" applyBorder="1" applyAlignment="1" applyProtection="1">
      <alignment wrapText="1"/>
    </xf>
    <xf numFmtId="14" fontId="1" fillId="4" borderId="29" xfId="1" applyNumberFormat="1" applyFont="1" applyFill="1" applyBorder="1" applyAlignment="1" applyProtection="1">
      <alignment horizontal="center" vertical="center"/>
      <protection locked="0"/>
    </xf>
    <xf numFmtId="14" fontId="1" fillId="4" borderId="0" xfId="0" applyNumberFormat="1" applyFont="1" applyFill="1" applyBorder="1" applyAlignment="1" applyProtection="1">
      <alignment horizontal="center"/>
      <protection locked="0"/>
    </xf>
    <xf numFmtId="0" fontId="5" fillId="0" borderId="0" xfId="0" applyFont="1" applyBorder="1" applyAlignment="1" applyProtection="1">
      <alignment horizontal="left" vertical="center" wrapText="1"/>
    </xf>
    <xf numFmtId="0" fontId="40" fillId="0" borderId="0" xfId="0" applyFont="1" applyBorder="1" applyAlignment="1" applyProtection="1">
      <alignment horizontal="center"/>
    </xf>
    <xf numFmtId="0" fontId="7" fillId="0" borderId="0" xfId="0" applyFont="1" applyBorder="1" applyAlignment="1" applyProtection="1">
      <alignment horizont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5"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1" xfId="0" applyFont="1" applyFill="1" applyBorder="1" applyAlignment="1" applyProtection="1">
      <alignment horizontal="left" vertical="center"/>
      <protection locked="0"/>
    </xf>
    <xf numFmtId="14" fontId="1" fillId="0" borderId="0" xfId="0" applyNumberFormat="1" applyFont="1" applyFill="1" applyBorder="1" applyAlignment="1" applyProtection="1">
      <alignment horizontal="center"/>
    </xf>
    <xf numFmtId="0" fontId="2" fillId="4" borderId="2" xfId="0" applyFont="1" applyFill="1" applyBorder="1" applyAlignment="1" applyProtection="1">
      <alignment horizontal="left" vertical="center" wrapText="1"/>
      <protection locked="0"/>
    </xf>
    <xf numFmtId="0" fontId="2" fillId="0" borderId="0" xfId="0" applyFont="1" applyBorder="1" applyAlignment="1" applyProtection="1">
      <alignment horizontal="left"/>
    </xf>
    <xf numFmtId="0" fontId="2" fillId="4" borderId="3" xfId="0" applyFont="1" applyFill="1" applyBorder="1" applyAlignment="1" applyProtection="1">
      <alignment horizontal="left" vertical="center"/>
      <protection locked="0"/>
    </xf>
    <xf numFmtId="0" fontId="2" fillId="4" borderId="1" xfId="0" applyFont="1" applyFill="1" applyBorder="1" applyAlignment="1" applyProtection="1">
      <alignment horizontal="left" wrapText="1"/>
      <protection locked="0"/>
    </xf>
    <xf numFmtId="0" fontId="1" fillId="0" borderId="0" xfId="0" applyFont="1" applyBorder="1" applyAlignment="1" applyProtection="1">
      <alignment horizontal="left"/>
    </xf>
    <xf numFmtId="0" fontId="2" fillId="0" borderId="0" xfId="0" applyFont="1" applyBorder="1" applyAlignment="1" applyProtection="1">
      <alignment horizontal="right"/>
    </xf>
    <xf numFmtId="0" fontId="1" fillId="0" borderId="0" xfId="0" applyFont="1" applyBorder="1" applyAlignment="1" applyProtection="1">
      <alignment horizontal="right"/>
    </xf>
    <xf numFmtId="0" fontId="18" fillId="0" borderId="0" xfId="0" applyFont="1" applyBorder="1" applyAlignment="1" applyProtection="1">
      <alignment horizontal="left" vertical="center" wrapText="1"/>
    </xf>
    <xf numFmtId="44" fontId="19" fillId="4" borderId="32" xfId="1" applyNumberFormat="1" applyFont="1" applyFill="1" applyBorder="1" applyAlignment="1" applyProtection="1">
      <alignment horizontal="center"/>
      <protection locked="0"/>
    </xf>
    <xf numFmtId="44" fontId="19" fillId="4" borderId="28" xfId="1" applyNumberFormat="1" applyFont="1" applyFill="1" applyBorder="1" applyAlignment="1" applyProtection="1">
      <alignment horizontal="center"/>
      <protection locked="0"/>
    </xf>
    <xf numFmtId="44" fontId="19" fillId="4" borderId="33" xfId="1" applyNumberFormat="1" applyFont="1" applyFill="1" applyBorder="1" applyAlignment="1" applyProtection="1">
      <alignment horizontal="center"/>
      <protection locked="0"/>
    </xf>
    <xf numFmtId="0" fontId="6" fillId="0" borderId="0" xfId="0" applyFont="1" applyAlignment="1" applyProtection="1">
      <alignment horizontal="left"/>
    </xf>
    <xf numFmtId="0" fontId="6" fillId="0" borderId="0" xfId="0" applyFont="1" applyBorder="1" applyAlignment="1" applyProtection="1">
      <alignment horizontal="left"/>
    </xf>
    <xf numFmtId="0" fontId="6" fillId="0" borderId="0" xfId="0" applyFont="1" applyBorder="1" applyAlignment="1" applyProtection="1">
      <alignment horizontal="right"/>
    </xf>
    <xf numFmtId="0" fontId="6" fillId="0" borderId="0" xfId="0" applyFont="1" applyAlignment="1" applyProtection="1">
      <alignment horizontal="right"/>
    </xf>
    <xf numFmtId="0" fontId="1" fillId="0" borderId="1" xfId="0" applyFont="1" applyBorder="1" applyAlignment="1" applyProtection="1">
      <alignment horizontal="center"/>
    </xf>
    <xf numFmtId="0" fontId="1" fillId="4" borderId="1" xfId="0" applyFont="1" applyFill="1" applyBorder="1" applyAlignment="1" applyProtection="1">
      <alignment horizontal="center"/>
      <protection locked="0"/>
    </xf>
    <xf numFmtId="0" fontId="2" fillId="0" borderId="0" xfId="0" applyFont="1" applyBorder="1" applyAlignment="1" applyProtection="1">
      <alignment horizontal="left" wrapText="1"/>
    </xf>
    <xf numFmtId="14" fontId="2" fillId="4" borderId="1" xfId="0" applyNumberFormat="1" applyFont="1" applyFill="1" applyBorder="1" applyAlignment="1" applyProtection="1">
      <alignment horizontal="center"/>
      <protection locked="0"/>
    </xf>
    <xf numFmtId="0" fontId="2" fillId="4" borderId="2" xfId="0" applyFont="1" applyFill="1" applyBorder="1" applyAlignment="1" applyProtection="1">
      <alignment horizontal="left" wrapText="1"/>
      <protection locked="0"/>
    </xf>
    <xf numFmtId="0" fontId="2" fillId="4" borderId="2" xfId="0" applyNumberFormat="1" applyFont="1" applyFill="1" applyBorder="1" applyAlignment="1" applyProtection="1">
      <alignment horizontal="center" wrapText="1"/>
      <protection locked="0"/>
    </xf>
    <xf numFmtId="0" fontId="1"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6" fillId="0" borderId="5" xfId="0" applyFont="1" applyBorder="1" applyAlignment="1" applyProtection="1">
      <alignment horizontal="left" vertical="center"/>
    </xf>
    <xf numFmtId="14" fontId="6" fillId="0" borderId="5" xfId="0" applyNumberFormat="1" applyFont="1" applyFill="1" applyBorder="1" applyAlignment="1" applyProtection="1">
      <alignment horizontal="center" vertical="center"/>
    </xf>
    <xf numFmtId="0" fontId="28" fillId="0" borderId="1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14" fillId="0" borderId="0" xfId="0" applyFont="1" applyBorder="1" applyAlignment="1" applyProtection="1">
      <alignment horizontal="center"/>
    </xf>
    <xf numFmtId="0" fontId="9" fillId="0" borderId="3" xfId="0" applyFont="1" applyBorder="1" applyAlignment="1" applyProtection="1">
      <alignment horizontal="center" wrapText="1"/>
    </xf>
    <xf numFmtId="0" fontId="9" fillId="0" borderId="3" xfId="0" applyFont="1" applyBorder="1" applyAlignment="1" applyProtection="1">
      <alignment horizontal="center"/>
    </xf>
    <xf numFmtId="0" fontId="9" fillId="0" borderId="3" xfId="0" applyFont="1" applyBorder="1" applyAlignment="1" applyProtection="1">
      <alignment horizontal="center" vertical="top"/>
    </xf>
    <xf numFmtId="0" fontId="34" fillId="0" borderId="0" xfId="0" applyFont="1" applyBorder="1" applyAlignment="1" applyProtection="1">
      <alignment horizontal="center"/>
    </xf>
    <xf numFmtId="0" fontId="9" fillId="0" borderId="0" xfId="0" applyFont="1" applyFill="1" applyBorder="1" applyAlignment="1" applyProtection="1">
      <alignment horizontal="center" wrapText="1"/>
    </xf>
    <xf numFmtId="0" fontId="9" fillId="0" borderId="0" xfId="0" applyFont="1" applyFill="1" applyBorder="1" applyAlignment="1" applyProtection="1">
      <alignment horizontal="center"/>
    </xf>
    <xf numFmtId="0" fontId="9" fillId="0" borderId="0" xfId="0" applyFont="1" applyFill="1" applyBorder="1" applyAlignment="1" applyProtection="1">
      <alignment horizontal="center" vertical="top"/>
    </xf>
    <xf numFmtId="0" fontId="9" fillId="0" borderId="3" xfId="0" applyFont="1" applyBorder="1" applyAlignment="1" applyProtection="1">
      <alignment horizontal="center" vertical="top" wrapText="1"/>
    </xf>
    <xf numFmtId="0" fontId="2" fillId="0" borderId="1" xfId="0" applyFont="1" applyBorder="1" applyAlignment="1" applyProtection="1">
      <alignment horizontal="left" wrapText="1"/>
    </xf>
    <xf numFmtId="0" fontId="14" fillId="0" borderId="0" xfId="0" applyFont="1" applyBorder="1" applyAlignment="1" applyProtection="1">
      <alignment horizontal="center" wrapText="1"/>
    </xf>
    <xf numFmtId="0" fontId="0" fillId="4" borderId="15"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14" fontId="2" fillId="0" borderId="1" xfId="0" applyNumberFormat="1" applyFont="1" applyBorder="1" applyAlignment="1" applyProtection="1">
      <alignment horizontal="center"/>
    </xf>
    <xf numFmtId="0" fontId="0" fillId="4" borderId="15" xfId="0" applyFill="1" applyBorder="1" applyAlignment="1" applyProtection="1">
      <alignment horizontal="center" vertical="center" wrapText="1"/>
      <protection locked="0"/>
    </xf>
    <xf numFmtId="0" fontId="0" fillId="4" borderId="16" xfId="0" applyFill="1" applyBorder="1" applyAlignment="1" applyProtection="1">
      <alignment horizontal="center" vertical="center" wrapText="1"/>
      <protection locked="0"/>
    </xf>
    <xf numFmtId="14" fontId="2" fillId="0" borderId="0" xfId="0" applyNumberFormat="1" applyFont="1" applyBorder="1" applyAlignment="1" applyProtection="1">
      <alignment horizontal="center"/>
    </xf>
    <xf numFmtId="0" fontId="2" fillId="0" borderId="0" xfId="0" applyFont="1" applyBorder="1" applyAlignment="1" applyProtection="1">
      <alignment horizontal="center"/>
    </xf>
    <xf numFmtId="0" fontId="12" fillId="0" borderId="0" xfId="0" applyFont="1" applyAlignment="1">
      <alignment horizontal="center"/>
    </xf>
    <xf numFmtId="0" fontId="11" fillId="0" borderId="0" xfId="0" applyFont="1" applyAlignment="1">
      <alignment horizontal="center" vertical="center"/>
    </xf>
    <xf numFmtId="0" fontId="24" fillId="3" borderId="14" xfId="0" applyFont="1" applyFill="1" applyBorder="1" applyAlignment="1">
      <alignment horizontal="right" wrapText="1"/>
    </xf>
    <xf numFmtId="0" fontId="2" fillId="3" borderId="14" xfId="0" applyFont="1" applyFill="1" applyBorder="1" applyAlignment="1">
      <alignment horizontal="right" wrapText="1"/>
    </xf>
    <xf numFmtId="0" fontId="10" fillId="0" borderId="0" xfId="0" applyFont="1" applyAlignment="1">
      <alignment horizont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3" borderId="2" xfId="0" applyFont="1" applyFill="1" applyBorder="1" applyAlignment="1" applyProtection="1">
      <alignment horizontal="center" vertical="center"/>
    </xf>
    <xf numFmtId="43" fontId="1" fillId="0" borderId="15" xfId="0" applyNumberFormat="1" applyFont="1" applyBorder="1" applyAlignment="1">
      <alignment horizontal="center"/>
    </xf>
    <xf numFmtId="43" fontId="1" fillId="0" borderId="16" xfId="0" applyNumberFormat="1" applyFont="1" applyBorder="1" applyAlignment="1">
      <alignment horizontal="center"/>
    </xf>
    <xf numFmtId="0" fontId="1" fillId="0" borderId="25" xfId="0" applyFont="1" applyBorder="1" applyAlignment="1">
      <alignment horizontal="center"/>
    </xf>
    <xf numFmtId="0" fontId="1" fillId="0" borderId="1" xfId="0" applyFont="1" applyBorder="1" applyAlignment="1">
      <alignment horizontal="center"/>
    </xf>
    <xf numFmtId="0" fontId="1" fillId="0" borderId="26" xfId="0" applyFont="1" applyBorder="1" applyAlignment="1">
      <alignment horizontal="center"/>
    </xf>
    <xf numFmtId="0" fontId="1" fillId="0" borderId="24" xfId="0" applyFont="1" applyBorder="1" applyAlignment="1">
      <alignment horizontal="left"/>
    </xf>
    <xf numFmtId="0" fontId="1" fillId="0" borderId="25"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27"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3" fontId="23" fillId="0" borderId="15" xfId="0" applyNumberFormat="1" applyFont="1" applyBorder="1" applyAlignment="1">
      <alignment horizontal="center"/>
    </xf>
    <xf numFmtId="43" fontId="23" fillId="0" borderId="16" xfId="0" applyNumberFormat="1" applyFont="1" applyBorder="1" applyAlignment="1">
      <alignment horizontal="center"/>
    </xf>
    <xf numFmtId="0" fontId="2" fillId="3" borderId="14" xfId="0" applyFont="1" applyFill="1" applyBorder="1" applyAlignment="1">
      <alignment horizontal="center" vertical="center"/>
    </xf>
    <xf numFmtId="0" fontId="2" fillId="0" borderId="0" xfId="0" applyFont="1" applyBorder="1" applyAlignment="1" applyProtection="1">
      <alignment horizontal="center" wrapText="1"/>
    </xf>
    <xf numFmtId="0" fontId="2" fillId="0" borderId="2" xfId="0" applyFont="1" applyBorder="1" applyAlignment="1" applyProtection="1">
      <alignment horizontal="left"/>
    </xf>
    <xf numFmtId="0" fontId="2" fillId="0" borderId="2" xfId="0" applyFont="1" applyBorder="1" applyAlignment="1" applyProtection="1">
      <alignment horizontal="left" wrapText="1"/>
    </xf>
    <xf numFmtId="0" fontId="1" fillId="0" borderId="31" xfId="0" applyFont="1" applyBorder="1" applyAlignment="1">
      <alignment horizontal="center" vertical="center"/>
    </xf>
    <xf numFmtId="0" fontId="28" fillId="3" borderId="10" xfId="0" applyFont="1" applyFill="1" applyBorder="1" applyAlignment="1" applyProtection="1">
      <alignment horizontal="center"/>
    </xf>
    <xf numFmtId="0" fontId="28" fillId="3" borderId="10" xfId="0" applyFont="1" applyFill="1" applyBorder="1" applyAlignment="1" applyProtection="1">
      <alignment horizontal="center" wrapText="1"/>
    </xf>
    <xf numFmtId="0" fontId="28" fillId="3" borderId="11" xfId="0" applyFont="1" applyFill="1" applyBorder="1" applyAlignment="1" applyProtection="1">
      <alignment horizontal="center" wrapText="1"/>
    </xf>
    <xf numFmtId="0" fontId="17" fillId="0" borderId="35" xfId="0" applyFont="1" applyBorder="1" applyAlignment="1" applyProtection="1">
      <alignment horizontal="left"/>
    </xf>
    <xf numFmtId="0" fontId="17" fillId="0" borderId="14" xfId="0" applyFont="1" applyBorder="1" applyAlignment="1" applyProtection="1">
      <alignment horizontal="left"/>
    </xf>
    <xf numFmtId="8" fontId="17" fillId="0" borderId="14" xfId="0" applyNumberFormat="1" applyFont="1" applyBorder="1" applyAlignment="1" applyProtection="1">
      <alignment horizontal="right"/>
    </xf>
    <xf numFmtId="0" fontId="17" fillId="0" borderId="23" xfId="0" applyFont="1" applyBorder="1" applyAlignment="1" applyProtection="1">
      <alignment horizontal="left"/>
    </xf>
    <xf numFmtId="0" fontId="17" fillId="0" borderId="1" xfId="0" applyFont="1" applyBorder="1" applyAlignment="1" applyProtection="1">
      <alignment horizontal="left"/>
    </xf>
    <xf numFmtId="0" fontId="16" fillId="3" borderId="6" xfId="0" applyFont="1" applyFill="1" applyBorder="1" applyAlignment="1" applyProtection="1">
      <alignment horizontal="center" wrapText="1"/>
    </xf>
    <xf numFmtId="0" fontId="16" fillId="3" borderId="7" xfId="0" applyFont="1" applyFill="1" applyBorder="1" applyAlignment="1" applyProtection="1">
      <alignment horizontal="center"/>
    </xf>
    <xf numFmtId="0" fontId="16" fillId="3" borderId="8" xfId="0" applyFont="1" applyFill="1" applyBorder="1" applyAlignment="1" applyProtection="1">
      <alignment horizontal="center"/>
    </xf>
    <xf numFmtId="0" fontId="1" fillId="0" borderId="35" xfId="0" applyFont="1" applyBorder="1" applyAlignment="1" applyProtection="1">
      <alignment horizontal="left"/>
    </xf>
    <xf numFmtId="0" fontId="1" fillId="0" borderId="14" xfId="0" applyFont="1" applyBorder="1" applyAlignment="1" applyProtection="1">
      <alignment horizontal="left"/>
    </xf>
    <xf numFmtId="8" fontId="1" fillId="0" borderId="14" xfId="0" applyNumberFormat="1" applyFont="1" applyBorder="1" applyAlignment="1" applyProtection="1">
      <alignment horizontal="right"/>
    </xf>
    <xf numFmtId="0" fontId="17" fillId="0" borderId="21" xfId="0" applyFont="1" applyBorder="1" applyAlignment="1" applyProtection="1">
      <alignment horizontal="left"/>
    </xf>
    <xf numFmtId="0" fontId="17" fillId="0" borderId="2" xfId="0" applyFont="1" applyBorder="1" applyAlignment="1" applyProtection="1">
      <alignment horizontal="left"/>
    </xf>
    <xf numFmtId="0" fontId="17" fillId="0" borderId="16" xfId="0" applyFont="1" applyBorder="1" applyAlignment="1" applyProtection="1">
      <alignment horizontal="left"/>
    </xf>
    <xf numFmtId="44" fontId="2" fillId="0" borderId="2" xfId="0" applyNumberFormat="1" applyFont="1" applyBorder="1" applyAlignment="1" applyProtection="1">
      <alignment horizontal="center"/>
    </xf>
    <xf numFmtId="0" fontId="15" fillId="2" borderId="6" xfId="0" applyFont="1" applyFill="1" applyBorder="1" applyAlignment="1" applyProtection="1">
      <alignment horizontal="center"/>
    </xf>
    <xf numFmtId="0" fontId="15" fillId="2" borderId="7" xfId="0" applyFont="1" applyFill="1" applyBorder="1" applyAlignment="1" applyProtection="1">
      <alignment horizontal="center"/>
    </xf>
    <xf numFmtId="0" fontId="15" fillId="2" borderId="9" xfId="0" applyFont="1" applyFill="1" applyBorder="1" applyAlignment="1" applyProtection="1">
      <alignment horizontal="center"/>
    </xf>
    <xf numFmtId="0" fontId="15" fillId="2" borderId="10" xfId="0" applyFont="1" applyFill="1" applyBorder="1" applyAlignment="1" applyProtection="1">
      <alignment horizontal="center"/>
    </xf>
    <xf numFmtId="0" fontId="2" fillId="0" borderId="19" xfId="0" applyFont="1" applyBorder="1" applyAlignment="1" applyProtection="1">
      <alignment horizontal="left"/>
    </xf>
    <xf numFmtId="14" fontId="2" fillId="0" borderId="19" xfId="0" applyNumberFormat="1" applyFont="1" applyBorder="1" applyAlignment="1" applyProtection="1">
      <alignment horizontal="left"/>
    </xf>
    <xf numFmtId="0" fontId="2" fillId="0" borderId="1" xfId="0" applyFont="1" applyBorder="1" applyAlignment="1" applyProtection="1">
      <alignment horizontal="left"/>
    </xf>
    <xf numFmtId="0" fontId="2" fillId="4" borderId="32" xfId="0" applyFont="1" applyFill="1" applyBorder="1" applyAlignment="1" applyProtection="1">
      <alignment horizontal="center"/>
      <protection locked="0"/>
    </xf>
    <xf numFmtId="0" fontId="2" fillId="4" borderId="28" xfId="0" applyFont="1" applyFill="1" applyBorder="1" applyAlignment="1" applyProtection="1">
      <alignment horizontal="center"/>
      <protection locked="0"/>
    </xf>
    <xf numFmtId="0" fontId="2" fillId="4" borderId="33" xfId="0" applyFont="1" applyFill="1" applyBorder="1" applyAlignment="1" applyProtection="1">
      <alignment horizontal="center"/>
      <protection locked="0"/>
    </xf>
    <xf numFmtId="0" fontId="2" fillId="0" borderId="13" xfId="0" applyFont="1" applyBorder="1" applyAlignment="1" applyProtection="1">
      <alignment horizontal="left"/>
    </xf>
    <xf numFmtId="0" fontId="2" fillId="0" borderId="2" xfId="0" applyNumberFormat="1" applyFont="1" applyBorder="1" applyAlignment="1" applyProtection="1">
      <alignment horizontal="left"/>
    </xf>
    <xf numFmtId="0" fontId="2" fillId="0" borderId="22" xfId="0" applyNumberFormat="1" applyFont="1" applyBorder="1" applyAlignment="1" applyProtection="1">
      <alignment horizontal="left"/>
    </xf>
    <xf numFmtId="0" fontId="25" fillId="0" borderId="12" xfId="0" applyFont="1" applyBorder="1" applyAlignment="1" applyProtection="1">
      <alignment horizontal="left"/>
    </xf>
    <xf numFmtId="0" fontId="25" fillId="0" borderId="0" xfId="0" applyFont="1" applyBorder="1" applyAlignment="1" applyProtection="1">
      <alignment horizontal="left"/>
    </xf>
    <xf numFmtId="0" fontId="2" fillId="0" borderId="17" xfId="0" applyFont="1" applyBorder="1" applyAlignment="1" applyProtection="1">
      <alignment horizontal="left"/>
    </xf>
    <xf numFmtId="44" fontId="2" fillId="0" borderId="19" xfId="0" applyNumberFormat="1" applyFont="1" applyBorder="1" applyAlignment="1" applyProtection="1">
      <alignment horizontal="center" wrapText="1"/>
    </xf>
    <xf numFmtId="44" fontId="2" fillId="0" borderId="19" xfId="0" applyNumberFormat="1" applyFont="1" applyBorder="1" applyAlignment="1" applyProtection="1">
      <alignment horizontal="left" wrapText="1"/>
    </xf>
    <xf numFmtId="0" fontId="2" fillId="0" borderId="19" xfId="0" applyFont="1" applyFill="1" applyBorder="1" applyAlignment="1" applyProtection="1">
      <alignment horizontal="left" wrapText="1"/>
    </xf>
    <xf numFmtId="0" fontId="2" fillId="0" borderId="20" xfId="0" applyFont="1" applyFill="1" applyBorder="1" applyAlignment="1" applyProtection="1">
      <alignment horizontal="left" wrapText="1"/>
    </xf>
    <xf numFmtId="8" fontId="1" fillId="0" borderId="15" xfId="0" applyNumberFormat="1" applyFont="1" applyBorder="1" applyAlignment="1" applyProtection="1">
      <alignment horizontal="right"/>
    </xf>
    <xf numFmtId="8" fontId="1" fillId="0" borderId="16" xfId="0" applyNumberFormat="1" applyFont="1" applyBorder="1" applyAlignment="1" applyProtection="1">
      <alignment horizontal="right"/>
    </xf>
    <xf numFmtId="0" fontId="1" fillId="0" borderId="21" xfId="0" applyFont="1" applyBorder="1" applyAlignment="1" applyProtection="1">
      <alignment horizontal="left"/>
    </xf>
    <xf numFmtId="0" fontId="1" fillId="0" borderId="2" xfId="0" applyFont="1" applyBorder="1" applyAlignment="1" applyProtection="1">
      <alignment horizontal="left"/>
    </xf>
    <xf numFmtId="0" fontId="30" fillId="3" borderId="6" xfId="0" applyFont="1" applyFill="1" applyBorder="1" applyAlignment="1" applyProtection="1">
      <alignment horizontal="center" wrapText="1"/>
    </xf>
    <xf numFmtId="0" fontId="30" fillId="3" borderId="7" xfId="0" applyFont="1" applyFill="1" applyBorder="1" applyAlignment="1" applyProtection="1">
      <alignment horizontal="center"/>
    </xf>
    <xf numFmtId="0" fontId="30" fillId="3" borderId="8" xfId="0" applyFont="1" applyFill="1" applyBorder="1" applyAlignment="1" applyProtection="1">
      <alignment horizontal="center"/>
    </xf>
    <xf numFmtId="14" fontId="2" fillId="0" borderId="0" xfId="0" applyNumberFormat="1" applyFont="1" applyFill="1" applyBorder="1" applyAlignment="1" applyProtection="1">
      <alignment horizontal="center"/>
    </xf>
    <xf numFmtId="14" fontId="2" fillId="0" borderId="17" xfId="0" applyNumberFormat="1" applyFont="1" applyFill="1" applyBorder="1" applyAlignment="1" applyProtection="1">
      <alignment horizontal="center"/>
    </xf>
    <xf numFmtId="14" fontId="2" fillId="4" borderId="32" xfId="0" applyNumberFormat="1" applyFont="1" applyFill="1" applyBorder="1" applyAlignment="1" applyProtection="1">
      <alignment horizontal="center"/>
      <protection locked="0"/>
    </xf>
    <xf numFmtId="14" fontId="2" fillId="4" borderId="33" xfId="0" applyNumberFormat="1" applyFont="1" applyFill="1" applyBorder="1" applyAlignment="1" applyProtection="1">
      <alignment horizontal="center"/>
      <protection locked="0"/>
    </xf>
    <xf numFmtId="0" fontId="2" fillId="0" borderId="18" xfId="0" applyFont="1" applyBorder="1" applyAlignment="1" applyProtection="1">
      <alignment horizontal="left" wrapText="1"/>
    </xf>
    <xf numFmtId="0" fontId="2" fillId="0" borderId="19" xfId="0" applyFont="1" applyBorder="1" applyAlignment="1" applyProtection="1">
      <alignment horizontal="left" wrapText="1"/>
    </xf>
    <xf numFmtId="0" fontId="25" fillId="5" borderId="9" xfId="0" applyFont="1" applyFill="1" applyBorder="1" applyAlignment="1" applyProtection="1">
      <alignment horizontal="left"/>
    </xf>
    <xf numFmtId="0" fontId="25" fillId="5" borderId="10" xfId="0" applyFont="1" applyFill="1" applyBorder="1" applyAlignment="1" applyProtection="1">
      <alignment horizontal="left"/>
    </xf>
    <xf numFmtId="0" fontId="1" fillId="0" borderId="42" xfId="0" applyFont="1" applyBorder="1" applyAlignment="1" applyProtection="1">
      <alignment horizontal="left"/>
    </xf>
    <xf numFmtId="0" fontId="1" fillId="0" borderId="38" xfId="0" applyFont="1" applyBorder="1" applyAlignment="1" applyProtection="1">
      <alignment horizontal="left"/>
    </xf>
    <xf numFmtId="8" fontId="1" fillId="0" borderId="38" xfId="0" applyNumberFormat="1" applyFont="1" applyBorder="1" applyAlignment="1" applyProtection="1">
      <alignment horizontal="right"/>
    </xf>
    <xf numFmtId="8" fontId="17" fillId="4" borderId="14" xfId="0" applyNumberFormat="1" applyFont="1" applyFill="1" applyBorder="1" applyAlignment="1" applyProtection="1">
      <alignment horizontal="right"/>
      <protection locked="0"/>
    </xf>
    <xf numFmtId="0" fontId="1" fillId="0" borderId="18" xfId="0" applyFont="1" applyBorder="1" applyAlignment="1" applyProtection="1">
      <alignment horizontal="left"/>
    </xf>
    <xf numFmtId="0" fontId="1" fillId="0" borderId="19" xfId="0" applyFont="1" applyBorder="1" applyAlignment="1" applyProtection="1">
      <alignment horizontal="left"/>
    </xf>
    <xf numFmtId="8" fontId="1" fillId="0" borderId="37" xfId="0" applyNumberFormat="1" applyFont="1" applyBorder="1" applyAlignment="1" applyProtection="1">
      <alignment horizontal="right"/>
    </xf>
    <xf numFmtId="8" fontId="1" fillId="0" borderId="36" xfId="0" applyNumberFormat="1" applyFont="1" applyBorder="1" applyAlignment="1" applyProtection="1">
      <alignment horizontal="right"/>
    </xf>
    <xf numFmtId="8" fontId="1" fillId="0" borderId="14" xfId="0" applyNumberFormat="1" applyFont="1" applyFill="1" applyBorder="1" applyAlignment="1" applyProtection="1">
      <alignment horizontal="right"/>
    </xf>
    <xf numFmtId="0" fontId="1" fillId="0" borderId="23" xfId="0" applyFont="1" applyBorder="1" applyAlignment="1" applyProtection="1">
      <alignment horizontal="left"/>
    </xf>
    <xf numFmtId="0" fontId="1" fillId="0" borderId="1" xfId="0" applyFont="1" applyBorder="1" applyAlignment="1" applyProtection="1">
      <alignment horizontal="left"/>
    </xf>
    <xf numFmtId="8" fontId="1" fillId="4" borderId="14" xfId="0" applyNumberFormat="1" applyFont="1" applyFill="1" applyBorder="1" applyAlignment="1" applyProtection="1">
      <alignment horizontal="right"/>
      <protection locked="0"/>
    </xf>
    <xf numFmtId="8" fontId="17" fillId="0" borderId="15" xfId="0" applyNumberFormat="1" applyFont="1" applyBorder="1" applyAlignment="1" applyProtection="1">
      <alignment horizontal="right"/>
    </xf>
    <xf numFmtId="8" fontId="17" fillId="0" borderId="16" xfId="0" applyNumberFormat="1" applyFont="1" applyBorder="1" applyAlignment="1" applyProtection="1">
      <alignment horizontal="right"/>
    </xf>
    <xf numFmtId="8" fontId="1" fillId="4" borderId="34" xfId="0" applyNumberFormat="1" applyFont="1" applyFill="1" applyBorder="1" applyAlignment="1" applyProtection="1">
      <alignment horizontal="right"/>
      <protection locked="0"/>
    </xf>
    <xf numFmtId="0" fontId="2" fillId="3" borderId="9"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13" fillId="0" borderId="3" xfId="0" applyFont="1" applyBorder="1" applyAlignment="1" applyProtection="1">
      <alignment horizontal="left"/>
    </xf>
    <xf numFmtId="0" fontId="10" fillId="0" borderId="3" xfId="0" applyFont="1" applyBorder="1" applyAlignment="1" applyProtection="1">
      <alignment horizontal="left"/>
    </xf>
    <xf numFmtId="0" fontId="16" fillId="0" borderId="0" xfId="0" applyFont="1" applyAlignment="1" applyProtection="1">
      <alignment horizontal="left" wrapText="1"/>
    </xf>
    <xf numFmtId="0" fontId="10" fillId="0" borderId="1" xfId="0" applyFont="1" applyBorder="1" applyAlignment="1" applyProtection="1">
      <alignment horizontal="center"/>
    </xf>
    <xf numFmtId="0" fontId="7" fillId="4" borderId="1" xfId="0" applyFont="1" applyFill="1" applyBorder="1" applyAlignment="1" applyProtection="1">
      <alignment horizontal="left"/>
      <protection locked="0"/>
    </xf>
    <xf numFmtId="0" fontId="16" fillId="0" borderId="0" xfId="0" applyFont="1" applyAlignment="1" applyProtection="1">
      <alignment horizontal="left"/>
    </xf>
    <xf numFmtId="165" fontId="7" fillId="4" borderId="1" xfId="0" applyNumberFormat="1" applyFont="1" applyFill="1" applyBorder="1" applyAlignment="1" applyProtection="1">
      <alignment horizontal="center"/>
      <protection locked="0"/>
    </xf>
    <xf numFmtId="0" fontId="1" fillId="4" borderId="15" xfId="0" applyFont="1" applyFill="1" applyBorder="1" applyAlignment="1" applyProtection="1">
      <alignment horizontal="left" vertical="top" wrapText="1"/>
      <protection locked="0"/>
    </xf>
    <xf numFmtId="0" fontId="1" fillId="4" borderId="2"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 fillId="0" borderId="9" xfId="0" applyFont="1" applyBorder="1" applyAlignment="1" applyProtection="1">
      <alignment horizontal="left"/>
    </xf>
    <xf numFmtId="0" fontId="1" fillId="0" borderId="10" xfId="0" applyFont="1" applyBorder="1" applyAlignment="1" applyProtection="1">
      <alignment horizontal="left"/>
    </xf>
    <xf numFmtId="8" fontId="1" fillId="0" borderId="43" xfId="0" applyNumberFormat="1" applyFont="1" applyBorder="1" applyAlignment="1" applyProtection="1">
      <alignment horizontal="right"/>
    </xf>
    <xf numFmtId="8" fontId="1" fillId="0" borderId="44" xfId="0" applyNumberFormat="1" applyFont="1" applyBorder="1" applyAlignment="1" applyProtection="1">
      <alignment horizontal="right"/>
    </xf>
    <xf numFmtId="8" fontId="1" fillId="0" borderId="38" xfId="0" applyNumberFormat="1" applyFont="1" applyFill="1" applyBorder="1" applyAlignment="1" applyProtection="1">
      <alignment horizontal="right"/>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112394</xdr:colOff>
      <xdr:row>0</xdr:row>
      <xdr:rowOff>42333</xdr:rowOff>
    </xdr:from>
    <xdr:to>
      <xdr:col>1</xdr:col>
      <xdr:colOff>127000</xdr:colOff>
      <xdr:row>3</xdr:row>
      <xdr:rowOff>220134</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12394" y="42333"/>
          <a:ext cx="725806" cy="778934"/>
        </a:xfrm>
        <a:prstGeom prst="rect">
          <a:avLst/>
        </a:prstGeom>
        <a:noFill/>
      </xdr:spPr>
    </xdr:pic>
    <xdr:clientData/>
  </xdr:twoCellAnchor>
  <xdr:twoCellAnchor>
    <xdr:from>
      <xdr:col>1</xdr:col>
      <xdr:colOff>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845820" y="83820"/>
          <a:ext cx="612648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5</xdr:col>
          <xdr:colOff>171450</xdr:colOff>
          <xdr:row>24</xdr:row>
          <xdr:rowOff>152400</xdr:rowOff>
        </xdr:from>
        <xdr:to>
          <xdr:col>6</xdr:col>
          <xdr:colOff>438150</xdr:colOff>
          <xdr:row>26</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24</xdr:row>
          <xdr:rowOff>152400</xdr:rowOff>
        </xdr:from>
        <xdr:to>
          <xdr:col>8</xdr:col>
          <xdr:colOff>457200</xdr:colOff>
          <xdr:row>26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24</xdr:row>
          <xdr:rowOff>152400</xdr:rowOff>
        </xdr:from>
        <xdr:to>
          <xdr:col>10</xdr:col>
          <xdr:colOff>361950</xdr:colOff>
          <xdr:row>26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32</xdr:row>
          <xdr:rowOff>57150</xdr:rowOff>
        </xdr:from>
        <xdr:to>
          <xdr:col>7</xdr:col>
          <xdr:colOff>9525</xdr:colOff>
          <xdr:row>34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57150</xdr:rowOff>
        </xdr:from>
        <xdr:to>
          <xdr:col>8</xdr:col>
          <xdr:colOff>790575</xdr:colOff>
          <xdr:row>34</xdr:row>
          <xdr:rowOff>47625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Decreased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32</xdr:row>
          <xdr:rowOff>57150</xdr:rowOff>
        </xdr:from>
        <xdr:to>
          <xdr:col>10</xdr:col>
          <xdr:colOff>219075</xdr:colOff>
          <xdr:row>34</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Unchanged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161925</xdr:rowOff>
        </xdr:from>
        <xdr:to>
          <xdr:col>8</xdr:col>
          <xdr:colOff>219075</xdr:colOff>
          <xdr:row>35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33</xdr:row>
          <xdr:rowOff>161925</xdr:rowOff>
        </xdr:from>
        <xdr:to>
          <xdr:col>10</xdr:col>
          <xdr:colOff>19050</xdr:colOff>
          <xdr:row>35</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152400</xdr:rowOff>
        </xdr:from>
        <xdr:to>
          <xdr:col>7</xdr:col>
          <xdr:colOff>38100</xdr:colOff>
          <xdr:row>36</xdr:row>
          <xdr:rowOff>219075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142875</xdr:rowOff>
        </xdr:from>
        <xdr:to>
          <xdr:col>8</xdr:col>
          <xdr:colOff>790575</xdr:colOff>
          <xdr:row>36</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Prop AA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35</xdr:row>
          <xdr:rowOff>152400</xdr:rowOff>
        </xdr:from>
        <xdr:to>
          <xdr:col>10</xdr:col>
          <xdr:colOff>238125</xdr:colOff>
          <xdr:row>37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266700</xdr:rowOff>
        </xdr:from>
        <xdr:to>
          <xdr:col>1</xdr:col>
          <xdr:colOff>0</xdr:colOff>
          <xdr:row>40</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35</xdr:row>
          <xdr:rowOff>152400</xdr:rowOff>
        </xdr:from>
        <xdr:to>
          <xdr:col>12</xdr:col>
          <xdr:colOff>285750</xdr:colOff>
          <xdr:row>37</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Measure CC</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716038" cy="720332"/>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24190</xdr:colOff>
      <xdr:row>0</xdr:row>
      <xdr:rowOff>25944</xdr:rowOff>
    </xdr:from>
    <xdr:to>
      <xdr:col>2</xdr:col>
      <xdr:colOff>206828</xdr:colOff>
      <xdr:row>4</xdr:row>
      <xdr:rowOff>82247</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4190" y="25944"/>
          <a:ext cx="687463" cy="713528"/>
        </a:xfrm>
        <a:prstGeom prst="rect">
          <a:avLst/>
        </a:prstGeom>
        <a:noFill/>
      </xdr:spPr>
    </xdr:pic>
    <xdr:clientData/>
  </xdr:twoCellAnchor>
  <xdr:twoCellAnchor>
    <xdr:from>
      <xdr:col>2</xdr:col>
      <xdr:colOff>365760</xdr:colOff>
      <xdr:row>0</xdr:row>
      <xdr:rowOff>0</xdr:rowOff>
    </xdr:from>
    <xdr:to>
      <xdr:col>12</xdr:col>
      <xdr:colOff>594360</xdr:colOff>
      <xdr:row>3</xdr:row>
      <xdr:rowOff>38100</xdr:rowOff>
    </xdr:to>
    <xdr:sp macro="" textlink="">
      <xdr:nvSpPr>
        <xdr:cNvPr id="3" name="Text Box 5"/>
        <xdr:cNvSpPr txBox="1">
          <a:spLocks noChangeArrowheads="1"/>
        </xdr:cNvSpPr>
      </xdr:nvSpPr>
      <xdr:spPr bwMode="auto">
        <a:xfrm>
          <a:off x="870585" y="0"/>
          <a:ext cx="6629400" cy="6286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121919</xdr:colOff>
      <xdr:row>0</xdr:row>
      <xdr:rowOff>28574</xdr:rowOff>
    </xdr:from>
    <xdr:to>
      <xdr:col>0</xdr:col>
      <xdr:colOff>790574</xdr:colOff>
      <xdr:row>3</xdr:row>
      <xdr:rowOff>114299</xdr:rowOff>
    </xdr:to>
    <xdr:pic>
      <xdr:nvPicPr>
        <xdr:cNvPr id="2" name="Picture 4"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21919" y="28574"/>
          <a:ext cx="668655" cy="676275"/>
        </a:xfrm>
        <a:prstGeom prst="rect">
          <a:avLst/>
        </a:prstGeom>
        <a:noFill/>
      </xdr:spPr>
    </xdr:pic>
    <xdr:clientData/>
  </xdr:twoCellAnchor>
  <xdr:twoCellAnchor>
    <xdr:from>
      <xdr:col>1</xdr:col>
      <xdr:colOff>365760</xdr:colOff>
      <xdr:row>0</xdr:row>
      <xdr:rowOff>0</xdr:rowOff>
    </xdr:from>
    <xdr:to>
      <xdr:col>11</xdr:col>
      <xdr:colOff>594360</xdr:colOff>
      <xdr:row>3</xdr:row>
      <xdr:rowOff>38100</xdr:rowOff>
    </xdr:to>
    <xdr:sp macro="" textlink="">
      <xdr:nvSpPr>
        <xdr:cNvPr id="3" name="Text Box 5"/>
        <xdr:cNvSpPr txBox="1">
          <a:spLocks noChangeArrowheads="1"/>
        </xdr:cNvSpPr>
      </xdr:nvSpPr>
      <xdr:spPr bwMode="auto">
        <a:xfrm>
          <a:off x="1775460" y="83820"/>
          <a:ext cx="4762500" cy="72390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62"/>
  <sheetViews>
    <sheetView tabSelected="1" showRuler="0" view="pageLayout" zoomScaleNormal="100" zoomScaleSheetLayoutView="125" workbookViewId="0">
      <selection activeCell="D7" sqref="D7:E7"/>
    </sheetView>
  </sheetViews>
  <sheetFormatPr defaultColWidth="9.140625" defaultRowHeight="12" x14ac:dyDescent="0.2"/>
  <cols>
    <col min="1" max="1" width="10.28515625" style="23" customWidth="1"/>
    <col min="2" max="2" width="9.140625" style="23"/>
    <col min="3" max="3" width="3.140625" style="23" customWidth="1"/>
    <col min="4" max="4" width="6.42578125" style="23" customWidth="1"/>
    <col min="5" max="5" width="8.42578125" style="23" customWidth="1"/>
    <col min="6" max="6" width="5.7109375" style="23" customWidth="1"/>
    <col min="7" max="7" width="7.7109375" style="23" customWidth="1"/>
    <col min="8" max="8" width="3.42578125" style="23" customWidth="1"/>
    <col min="9" max="9" width="11" style="23" customWidth="1"/>
    <col min="10" max="10" width="5.140625" style="23" customWidth="1"/>
    <col min="11" max="11" width="9.28515625" style="23" customWidth="1"/>
    <col min="12" max="12" width="1.85546875" style="23" customWidth="1"/>
    <col min="13" max="13" width="18.42578125" style="148" customWidth="1"/>
    <col min="14" max="16384" width="9.140625" style="23"/>
  </cols>
  <sheetData>
    <row r="1" spans="1:18" s="27" customFormat="1" ht="18" customHeight="1" x14ac:dyDescent="0.2">
      <c r="D1" s="230" t="s">
        <v>14</v>
      </c>
      <c r="E1" s="230"/>
      <c r="F1" s="230"/>
      <c r="G1" s="230"/>
      <c r="H1" s="230"/>
      <c r="I1" s="230"/>
      <c r="J1" s="230"/>
      <c r="K1" s="230"/>
      <c r="L1" s="230"/>
      <c r="M1" s="73"/>
      <c r="N1" s="73"/>
      <c r="O1" s="73"/>
      <c r="P1" s="73"/>
      <c r="Q1" s="73"/>
      <c r="R1" s="73"/>
    </row>
    <row r="2" spans="1:18" s="27" customFormat="1" ht="14.45" customHeight="1" x14ac:dyDescent="0.2">
      <c r="D2" s="231" t="s">
        <v>15</v>
      </c>
      <c r="E2" s="231"/>
      <c r="F2" s="231"/>
      <c r="G2" s="231"/>
      <c r="H2" s="231"/>
      <c r="I2" s="231"/>
      <c r="J2" s="231"/>
      <c r="K2" s="231"/>
      <c r="L2" s="231"/>
      <c r="M2" s="74"/>
      <c r="N2" s="74"/>
      <c r="O2" s="74"/>
      <c r="P2" s="74"/>
      <c r="Q2" s="74"/>
      <c r="R2" s="74"/>
    </row>
    <row r="3" spans="1:18" s="27" customFormat="1" ht="14.45" customHeight="1" x14ac:dyDescent="0.2">
      <c r="D3" s="231" t="s">
        <v>16</v>
      </c>
      <c r="E3" s="231"/>
      <c r="F3" s="231"/>
      <c r="G3" s="231"/>
      <c r="H3" s="231"/>
      <c r="I3" s="231"/>
      <c r="J3" s="231"/>
      <c r="K3" s="231"/>
      <c r="L3" s="231"/>
      <c r="M3" s="74"/>
      <c r="N3" s="74"/>
      <c r="O3" s="74"/>
      <c r="P3" s="74"/>
      <c r="Q3" s="74"/>
      <c r="R3" s="74"/>
    </row>
    <row r="4" spans="1:18" ht="18.75" customHeight="1" x14ac:dyDescent="0.25">
      <c r="A4" s="229" t="s">
        <v>100</v>
      </c>
      <c r="B4" s="229"/>
      <c r="C4" s="229"/>
      <c r="D4" s="229"/>
      <c r="E4" s="229"/>
      <c r="F4" s="229"/>
      <c r="G4" s="229"/>
      <c r="H4" s="229"/>
      <c r="I4" s="229"/>
      <c r="J4" s="229"/>
      <c r="K4" s="229"/>
      <c r="L4" s="229"/>
      <c r="M4" s="229"/>
    </row>
    <row r="5" spans="1:18" ht="15.75" x14ac:dyDescent="0.25">
      <c r="A5" s="228" t="s">
        <v>99</v>
      </c>
      <c r="B5" s="229"/>
      <c r="C5" s="229"/>
      <c r="D5" s="229"/>
      <c r="E5" s="229"/>
      <c r="F5" s="229"/>
      <c r="G5" s="229"/>
      <c r="H5" s="229"/>
      <c r="I5" s="229"/>
      <c r="J5" s="229"/>
      <c r="K5" s="229"/>
      <c r="L5" s="229"/>
      <c r="M5" s="229"/>
    </row>
    <row r="6" spans="1:18" ht="7.5" customHeight="1" x14ac:dyDescent="0.2">
      <c r="A6" s="232"/>
      <c r="B6" s="232"/>
      <c r="C6" s="232"/>
      <c r="D6" s="232"/>
      <c r="E6" s="232"/>
      <c r="F6" s="232"/>
      <c r="G6" s="232"/>
      <c r="H6" s="232"/>
      <c r="I6" s="232"/>
      <c r="J6" s="232"/>
      <c r="K6" s="232"/>
      <c r="L6" s="232"/>
      <c r="M6" s="232"/>
    </row>
    <row r="7" spans="1:18" ht="13.5" customHeight="1" x14ac:dyDescent="0.2">
      <c r="A7" s="233" t="s">
        <v>21</v>
      </c>
      <c r="B7" s="233"/>
      <c r="C7" s="167"/>
      <c r="D7" s="234"/>
      <c r="E7" s="234"/>
      <c r="F7" s="16"/>
      <c r="G7" s="16"/>
      <c r="H7" s="16"/>
      <c r="I7" s="16"/>
      <c r="J7" s="17"/>
      <c r="K7" s="198"/>
      <c r="L7" s="198"/>
      <c r="M7" s="198"/>
    </row>
    <row r="8" spans="1:18" x14ac:dyDescent="0.2">
      <c r="A8" s="233" t="s">
        <v>19</v>
      </c>
      <c r="B8" s="233"/>
      <c r="C8" s="167"/>
      <c r="D8" s="236"/>
      <c r="E8" s="236"/>
      <c r="F8" s="162"/>
      <c r="G8" s="162"/>
      <c r="H8" s="162"/>
      <c r="I8" s="162"/>
      <c r="J8" s="17"/>
      <c r="K8" s="198"/>
      <c r="L8" s="235"/>
      <c r="M8" s="235"/>
      <c r="P8" s="58"/>
      <c r="Q8" s="58"/>
      <c r="R8" s="58"/>
    </row>
    <row r="9" spans="1:18" ht="4.9000000000000004" customHeight="1" x14ac:dyDescent="0.2">
      <c r="A9" s="233" t="s">
        <v>18</v>
      </c>
      <c r="B9" s="233"/>
      <c r="C9" s="167"/>
      <c r="D9" s="238"/>
      <c r="E9" s="238"/>
      <c r="F9" s="16"/>
      <c r="G9" s="16"/>
      <c r="H9" s="16"/>
      <c r="I9" s="16"/>
      <c r="J9" s="17"/>
      <c r="K9" s="198"/>
      <c r="L9" s="161"/>
      <c r="M9" s="161"/>
      <c r="P9" s="58"/>
      <c r="Q9" s="58"/>
      <c r="R9" s="58"/>
    </row>
    <row r="10" spans="1:18" ht="8.4499999999999993" customHeight="1" x14ac:dyDescent="0.2">
      <c r="A10" s="233"/>
      <c r="B10" s="233"/>
      <c r="C10" s="167"/>
      <c r="D10" s="234"/>
      <c r="E10" s="234"/>
      <c r="F10" s="16"/>
      <c r="G10" s="16"/>
      <c r="H10" s="16"/>
      <c r="I10" s="16"/>
      <c r="J10" s="17"/>
      <c r="K10" s="22"/>
      <c r="L10" s="161"/>
      <c r="M10" s="161"/>
      <c r="P10" s="166"/>
      <c r="Q10" s="161"/>
      <c r="R10" s="161"/>
    </row>
    <row r="11" spans="1:18" ht="9" customHeight="1" x14ac:dyDescent="0.2">
      <c r="A11" s="240"/>
      <c r="B11" s="240"/>
      <c r="C11" s="168"/>
      <c r="D11" s="161"/>
      <c r="E11" s="161"/>
      <c r="F11" s="161"/>
      <c r="G11" s="161"/>
      <c r="H11" s="161"/>
      <c r="I11" s="161"/>
      <c r="J11" s="16"/>
      <c r="K11" s="16"/>
      <c r="L11" s="16"/>
      <c r="M11" s="25"/>
    </row>
    <row r="12" spans="1:18" ht="26.25" customHeight="1" x14ac:dyDescent="0.2">
      <c r="A12" s="237" t="s">
        <v>20</v>
      </c>
      <c r="B12" s="237"/>
      <c r="C12" s="192"/>
      <c r="D12" s="239"/>
      <c r="E12" s="239"/>
      <c r="F12" s="239"/>
      <c r="G12" s="239"/>
      <c r="H12" s="239"/>
      <c r="I12" s="239"/>
      <c r="J12" s="241" t="s">
        <v>22</v>
      </c>
      <c r="K12" s="242"/>
      <c r="L12" s="239"/>
      <c r="M12" s="239"/>
    </row>
    <row r="13" spans="1:18" ht="15" customHeight="1" x14ac:dyDescent="0.2">
      <c r="A13" s="237" t="s">
        <v>0</v>
      </c>
      <c r="B13" s="237"/>
      <c r="C13" s="192"/>
      <c r="D13" s="255"/>
      <c r="E13" s="255"/>
      <c r="F13" s="255"/>
      <c r="G13" s="255"/>
      <c r="H13" s="255"/>
      <c r="I13" s="255"/>
      <c r="J13" s="58"/>
      <c r="K13" s="58"/>
      <c r="L13" s="58"/>
      <c r="M13" s="58"/>
    </row>
    <row r="14" spans="1:18" ht="23.25" customHeight="1" x14ac:dyDescent="0.2">
      <c r="A14" s="253" t="s">
        <v>86</v>
      </c>
      <c r="B14" s="253"/>
      <c r="C14" s="192"/>
      <c r="D14" s="255"/>
      <c r="E14" s="255"/>
      <c r="F14" s="255"/>
      <c r="G14" s="255"/>
      <c r="H14" s="255"/>
      <c r="I14" s="255"/>
      <c r="J14" s="58"/>
      <c r="K14" s="58"/>
      <c r="L14" s="58"/>
      <c r="M14" s="58"/>
    </row>
    <row r="15" spans="1:18" ht="15" customHeight="1" x14ac:dyDescent="0.2">
      <c r="A15" s="253" t="s">
        <v>24</v>
      </c>
      <c r="B15" s="253"/>
      <c r="C15" s="253"/>
      <c r="D15" s="253"/>
      <c r="E15" s="253"/>
      <c r="F15" s="256"/>
      <c r="G15" s="256"/>
      <c r="H15" s="256"/>
      <c r="I15" s="256"/>
      <c r="J15" s="58"/>
      <c r="K15" s="169" t="s">
        <v>1</v>
      </c>
      <c r="L15" s="254"/>
      <c r="M15" s="254"/>
    </row>
    <row r="16" spans="1:18" ht="6" customHeight="1" thickBot="1" x14ac:dyDescent="0.25">
      <c r="A16" s="143"/>
      <c r="B16" s="143"/>
      <c r="C16" s="143"/>
      <c r="D16" s="143"/>
      <c r="E16" s="143"/>
      <c r="F16" s="143"/>
      <c r="G16" s="143"/>
      <c r="H16" s="143"/>
      <c r="I16" s="143"/>
      <c r="J16" s="143"/>
      <c r="K16" s="143"/>
      <c r="L16" s="143"/>
      <c r="M16" s="144"/>
    </row>
    <row r="17" spans="1:16" ht="6" customHeight="1" thickTop="1" x14ac:dyDescent="0.2">
      <c r="A17" s="16"/>
      <c r="B17" s="145"/>
      <c r="C17" s="145"/>
      <c r="D17" s="145"/>
      <c r="E17" s="145"/>
      <c r="F17" s="145"/>
      <c r="G17" s="145"/>
      <c r="H17" s="145"/>
      <c r="I17" s="145"/>
      <c r="J17" s="145"/>
      <c r="K17" s="145"/>
      <c r="L17" s="145"/>
      <c r="M17" s="25"/>
    </row>
    <row r="18" spans="1:16" ht="15" customHeight="1" x14ac:dyDescent="0.2">
      <c r="A18" s="23" t="s">
        <v>2</v>
      </c>
      <c r="E18" s="146"/>
      <c r="F18" s="147" t="s">
        <v>3</v>
      </c>
      <c r="G18" s="249" t="s">
        <v>74</v>
      </c>
      <c r="H18" s="249"/>
      <c r="I18" s="249"/>
      <c r="J18" s="249"/>
      <c r="K18" s="249"/>
      <c r="L18" s="249"/>
      <c r="M18" s="201">
        <f>'PRECON-DES SUMMARY'!N59</f>
        <v>0</v>
      </c>
    </row>
    <row r="19" spans="1:16" ht="15" customHeight="1" x14ac:dyDescent="0.2">
      <c r="D19" s="146"/>
      <c r="E19" s="146"/>
      <c r="F19" s="147" t="s">
        <v>3</v>
      </c>
      <c r="G19" s="250" t="s">
        <v>75</v>
      </c>
      <c r="H19" s="250"/>
      <c r="I19" s="250"/>
      <c r="J19" s="250"/>
      <c r="K19" s="250"/>
      <c r="L19" s="250"/>
      <c r="M19" s="201">
        <f>'CONST SUMMARY'!N59</f>
        <v>0</v>
      </c>
    </row>
    <row r="20" spans="1:16" ht="5.45" customHeight="1" x14ac:dyDescent="0.2">
      <c r="M20" s="183"/>
    </row>
    <row r="21" spans="1:16" ht="15" customHeight="1" x14ac:dyDescent="0.2">
      <c r="A21" s="23" t="s">
        <v>2</v>
      </c>
      <c r="D21" s="146"/>
      <c r="E21" s="146"/>
      <c r="F21" s="147"/>
      <c r="G21" s="250"/>
      <c r="H21" s="250"/>
      <c r="I21" s="250"/>
      <c r="J21" s="250"/>
      <c r="K21" s="250"/>
      <c r="L21" s="250"/>
      <c r="M21" s="182"/>
    </row>
    <row r="22" spans="1:16" ht="5.45" customHeight="1" thickBot="1" x14ac:dyDescent="0.25">
      <c r="M22" s="183"/>
    </row>
    <row r="23" spans="1:16" ht="15.6" customHeight="1" thickBot="1" x14ac:dyDescent="0.25">
      <c r="A23" s="149" t="s">
        <v>3</v>
      </c>
      <c r="B23" s="150" t="s">
        <v>9</v>
      </c>
      <c r="C23" s="150"/>
      <c r="M23" s="202">
        <v>0</v>
      </c>
    </row>
    <row r="24" spans="1:16" ht="15.6" customHeight="1" x14ac:dyDescent="0.2">
      <c r="A24" s="149" t="s">
        <v>3</v>
      </c>
      <c r="B24" s="150" t="s">
        <v>8</v>
      </c>
      <c r="C24" s="150"/>
      <c r="M24" s="203">
        <f>JUSTIFICATION!O60+JUSTIFICATION!O58+JUSTIFICATION!O57+JUSTIFICATION!O59</f>
        <v>0</v>
      </c>
    </row>
    <row r="25" spans="1:16" ht="15.6" customHeight="1" x14ac:dyDescent="0.2">
      <c r="A25" s="149" t="s">
        <v>3</v>
      </c>
      <c r="B25" s="151" t="s">
        <v>7</v>
      </c>
      <c r="C25" s="151"/>
      <c r="M25" s="204">
        <f>SUM(M23:M24)</f>
        <v>0</v>
      </c>
    </row>
    <row r="26" spans="1:16" ht="15.6" customHeight="1" x14ac:dyDescent="0.2">
      <c r="A26" s="149" t="s">
        <v>3</v>
      </c>
      <c r="B26" s="150" t="s">
        <v>4</v>
      </c>
      <c r="C26" s="150"/>
      <c r="D26" s="150"/>
      <c r="F26" s="152"/>
      <c r="H26" s="152"/>
      <c r="J26" s="152"/>
      <c r="M26" s="185"/>
    </row>
    <row r="27" spans="1:16" ht="15.6" customHeight="1" x14ac:dyDescent="0.2">
      <c r="A27" s="149"/>
      <c r="B27" s="23" t="s">
        <v>5</v>
      </c>
      <c r="M27" s="205">
        <f>SUM(M18:M19)</f>
        <v>0</v>
      </c>
    </row>
    <row r="28" spans="1:16" ht="15.6" customHeight="1" thickBot="1" x14ac:dyDescent="0.25">
      <c r="A28" s="149" t="s">
        <v>3</v>
      </c>
      <c r="B28" s="151" t="s">
        <v>6</v>
      </c>
      <c r="C28" s="151"/>
      <c r="D28" s="151"/>
      <c r="E28" s="151"/>
      <c r="F28" s="151"/>
      <c r="G28" s="151"/>
      <c r="M28" s="204">
        <f>M25+M27</f>
        <v>0</v>
      </c>
    </row>
    <row r="29" spans="1:16" ht="11.45" customHeight="1" thickBot="1" x14ac:dyDescent="0.25">
      <c r="A29" s="149"/>
      <c r="B29" s="147" t="s">
        <v>3</v>
      </c>
      <c r="C29" s="147"/>
      <c r="D29" s="248" t="s">
        <v>51</v>
      </c>
      <c r="E29" s="248"/>
      <c r="F29" s="248"/>
      <c r="G29" s="248"/>
      <c r="H29" s="248"/>
      <c r="I29" s="248"/>
      <c r="J29" s="244"/>
      <c r="K29" s="245"/>
      <c r="L29" s="246"/>
      <c r="M29" s="184"/>
    </row>
    <row r="30" spans="1:16" ht="12.75" thickBot="1" x14ac:dyDescent="0.25">
      <c r="A30" s="149"/>
      <c r="B30" s="147" t="s">
        <v>3</v>
      </c>
      <c r="C30" s="147"/>
      <c r="D30" s="247" t="s">
        <v>52</v>
      </c>
      <c r="E30" s="247"/>
      <c r="F30" s="247"/>
      <c r="G30" s="247"/>
      <c r="H30" s="247"/>
      <c r="J30" s="244"/>
      <c r="K30" s="245"/>
      <c r="L30" s="246"/>
      <c r="M30" s="184"/>
    </row>
    <row r="31" spans="1:16" ht="15.6" customHeight="1" x14ac:dyDescent="0.2">
      <c r="A31" s="149" t="s">
        <v>3</v>
      </c>
      <c r="B31" s="151" t="s">
        <v>10</v>
      </c>
      <c r="C31" s="151"/>
      <c r="D31" s="151"/>
      <c r="E31" s="151"/>
      <c r="F31" s="151"/>
      <c r="G31" s="151"/>
      <c r="M31" s="204">
        <f>M27+M24</f>
        <v>0</v>
      </c>
      <c r="P31" s="153"/>
    </row>
    <row r="32" spans="1:16" s="165" customFormat="1" ht="15.6" customHeight="1" x14ac:dyDescent="0.2">
      <c r="A32" s="154" t="s">
        <v>3</v>
      </c>
      <c r="B32" s="163" t="s">
        <v>83</v>
      </c>
      <c r="C32" s="163"/>
      <c r="D32" s="163"/>
      <c r="E32" s="163"/>
      <c r="F32" s="163"/>
      <c r="G32" s="163"/>
      <c r="H32" s="164"/>
      <c r="I32" s="164"/>
      <c r="J32" s="164"/>
      <c r="K32" s="164"/>
      <c r="L32" s="164"/>
      <c r="M32" s="188" t="e">
        <f>M27/M23</f>
        <v>#DIV/0!</v>
      </c>
    </row>
    <row r="33" spans="1:14" ht="6.6" customHeight="1" thickBot="1" x14ac:dyDescent="0.25">
      <c r="A33" s="143"/>
      <c r="B33" s="143"/>
      <c r="C33" s="143"/>
      <c r="D33" s="143"/>
      <c r="E33" s="143"/>
      <c r="F33" s="143"/>
      <c r="G33" s="143"/>
      <c r="H33" s="143"/>
      <c r="I33" s="143"/>
      <c r="J33" s="143"/>
      <c r="K33" s="143"/>
      <c r="L33" s="143"/>
      <c r="M33" s="186"/>
    </row>
    <row r="34" spans="1:14" s="151" customFormat="1" ht="15.6" customHeight="1" thickTop="1" thickBot="1" x14ac:dyDescent="0.3">
      <c r="A34" s="151" t="s">
        <v>67</v>
      </c>
      <c r="F34" s="152"/>
      <c r="H34" s="152"/>
      <c r="J34" s="152"/>
      <c r="L34" s="155" t="s">
        <v>46</v>
      </c>
      <c r="M34" s="206"/>
    </row>
    <row r="35" spans="1:14" s="151" customFormat="1" ht="15.75" thickBot="1" x14ac:dyDescent="0.3">
      <c r="A35" s="151" t="s">
        <v>66</v>
      </c>
      <c r="F35" s="156"/>
      <c r="H35" s="156"/>
      <c r="J35" s="152"/>
      <c r="L35" s="155"/>
      <c r="M35" s="187"/>
    </row>
    <row r="36" spans="1:14" s="150" customFormat="1" ht="15" customHeight="1" thickBot="1" x14ac:dyDescent="0.3">
      <c r="A36" s="157" t="s">
        <v>65</v>
      </c>
      <c r="B36" s="157"/>
      <c r="C36" s="157"/>
      <c r="D36" s="157"/>
      <c r="E36" s="157"/>
      <c r="F36" s="157"/>
      <c r="G36" s="157"/>
      <c r="H36" s="157"/>
      <c r="I36" s="157"/>
      <c r="J36" s="157"/>
      <c r="K36" s="158"/>
      <c r="L36" s="158"/>
      <c r="M36" s="225"/>
    </row>
    <row r="37" spans="1:14" ht="18.600000000000001" customHeight="1" thickBot="1" x14ac:dyDescent="0.25">
      <c r="A37" s="257" t="s">
        <v>11</v>
      </c>
      <c r="B37" s="257"/>
      <c r="C37" s="257"/>
      <c r="D37" s="257"/>
      <c r="E37" s="257"/>
      <c r="F37" s="159"/>
      <c r="G37" s="157"/>
      <c r="H37" s="159"/>
      <c r="I37" s="157"/>
      <c r="J37" s="159"/>
      <c r="K37" s="157"/>
      <c r="L37" s="16"/>
      <c r="M37" s="181"/>
    </row>
    <row r="38" spans="1:14" ht="15.6" customHeight="1" thickTop="1" x14ac:dyDescent="0.2">
      <c r="A38" s="259" t="s">
        <v>12</v>
      </c>
      <c r="B38" s="259"/>
      <c r="C38" s="259"/>
      <c r="D38" s="259"/>
      <c r="E38" s="259"/>
      <c r="F38" s="259"/>
      <c r="G38" s="260">
        <f>L15+10</f>
        <v>10</v>
      </c>
      <c r="H38" s="260"/>
      <c r="I38" s="259" t="s">
        <v>13</v>
      </c>
      <c r="J38" s="259"/>
      <c r="K38" s="259"/>
      <c r="L38" s="259"/>
      <c r="M38" s="259"/>
    </row>
    <row r="39" spans="1:14" s="151" customFormat="1" ht="24" customHeight="1" x14ac:dyDescent="0.25">
      <c r="A39" s="258" t="s">
        <v>96</v>
      </c>
      <c r="B39" s="243"/>
      <c r="C39" s="243"/>
      <c r="D39" s="243"/>
      <c r="E39" s="243"/>
      <c r="F39" s="243"/>
      <c r="G39" s="243"/>
      <c r="H39" s="243"/>
      <c r="I39" s="243"/>
      <c r="J39" s="243"/>
      <c r="K39" s="243"/>
      <c r="L39" s="243"/>
      <c r="M39" s="243"/>
    </row>
    <row r="40" spans="1:14" s="151" customFormat="1" ht="13.5" customHeight="1" x14ac:dyDescent="0.25">
      <c r="A40" s="227" t="s">
        <v>97</v>
      </c>
      <c r="B40" s="243"/>
      <c r="C40" s="243"/>
      <c r="D40" s="243"/>
      <c r="E40" s="243"/>
      <c r="F40" s="243"/>
      <c r="G40" s="243"/>
      <c r="H40" s="243"/>
      <c r="I40" s="243"/>
      <c r="J40" s="243"/>
      <c r="K40" s="243"/>
      <c r="L40" s="243"/>
      <c r="M40" s="243"/>
    </row>
    <row r="41" spans="1:14" ht="66" customHeight="1" thickBot="1" x14ac:dyDescent="0.25">
      <c r="A41" s="261" t="s">
        <v>101</v>
      </c>
      <c r="B41" s="261"/>
      <c r="C41" s="261"/>
      <c r="D41" s="261"/>
      <c r="E41" s="261"/>
      <c r="F41" s="261"/>
      <c r="G41" s="261"/>
      <c r="H41" s="261"/>
      <c r="I41" s="261"/>
      <c r="J41" s="261"/>
      <c r="K41" s="261"/>
      <c r="L41" s="261"/>
      <c r="M41" s="261"/>
      <c r="N41" s="16"/>
    </row>
    <row r="42" spans="1:14" ht="32.450000000000003" customHeight="1" x14ac:dyDescent="0.2">
      <c r="A42" s="262" t="s">
        <v>98</v>
      </c>
      <c r="B42" s="262"/>
      <c r="C42" s="262"/>
      <c r="D42" s="262"/>
      <c r="E42" s="262"/>
      <c r="F42" s="262"/>
      <c r="G42" s="262"/>
      <c r="H42" s="262"/>
      <c r="I42" s="262"/>
      <c r="J42" s="262"/>
      <c r="K42" s="262"/>
      <c r="L42" s="262"/>
      <c r="M42" s="262"/>
      <c r="N42" s="16"/>
    </row>
    <row r="43" spans="1:14" ht="6" customHeight="1" x14ac:dyDescent="0.2">
      <c r="A43" s="227"/>
      <c r="B43" s="227"/>
      <c r="C43" s="227"/>
      <c r="D43" s="227"/>
      <c r="E43" s="227"/>
      <c r="F43" s="227"/>
      <c r="G43" s="227"/>
      <c r="H43" s="227"/>
      <c r="I43" s="227"/>
      <c r="J43" s="227"/>
      <c r="K43" s="227"/>
      <c r="L43" s="227"/>
      <c r="M43" s="227"/>
      <c r="N43" s="16"/>
    </row>
    <row r="44" spans="1:14" ht="24" customHeight="1" x14ac:dyDescent="0.2">
      <c r="A44" s="252"/>
      <c r="B44" s="252"/>
      <c r="C44" s="252"/>
      <c r="D44" s="252"/>
      <c r="E44" s="252"/>
      <c r="F44" s="146"/>
      <c r="G44" s="251"/>
      <c r="H44" s="251"/>
      <c r="I44" s="251"/>
      <c r="J44" s="251"/>
      <c r="K44" s="251"/>
      <c r="L44" s="146"/>
      <c r="M44" s="226"/>
    </row>
    <row r="45" spans="1:14" s="160" customFormat="1" ht="16.5" customHeight="1" x14ac:dyDescent="0.15">
      <c r="A45" s="264" t="s">
        <v>111</v>
      </c>
      <c r="B45" s="265"/>
      <c r="C45" s="265"/>
      <c r="D45" s="265"/>
      <c r="E45" s="265"/>
      <c r="F45" s="193"/>
      <c r="G45" s="266" t="s">
        <v>90</v>
      </c>
      <c r="H45" s="266"/>
      <c r="I45" s="266"/>
      <c r="J45" s="266"/>
      <c r="K45" s="266"/>
      <c r="L45" s="193"/>
      <c r="M45" s="195" t="s">
        <v>23</v>
      </c>
    </row>
    <row r="46" spans="1:14" s="16" customFormat="1" ht="24" customHeight="1" x14ac:dyDescent="0.2">
      <c r="A46" s="252" t="s">
        <v>123</v>
      </c>
      <c r="B46" s="252"/>
      <c r="C46" s="252"/>
      <c r="D46" s="252"/>
      <c r="E46" s="252"/>
      <c r="F46" s="146"/>
      <c r="G46" s="251"/>
      <c r="H46" s="251"/>
      <c r="I46" s="251"/>
      <c r="J46" s="251"/>
      <c r="K46" s="251"/>
      <c r="L46" s="146"/>
      <c r="M46" s="226"/>
    </row>
    <row r="47" spans="1:14" s="16" customFormat="1" ht="27.75" customHeight="1" x14ac:dyDescent="0.2">
      <c r="A47" s="264" t="s">
        <v>124</v>
      </c>
      <c r="B47" s="264"/>
      <c r="C47" s="264"/>
      <c r="D47" s="264"/>
      <c r="E47" s="264"/>
      <c r="F47" s="194"/>
      <c r="G47" s="266" t="s">
        <v>90</v>
      </c>
      <c r="H47" s="266"/>
      <c r="I47" s="266"/>
      <c r="J47" s="266"/>
      <c r="K47" s="266"/>
      <c r="L47" s="193"/>
      <c r="M47" s="195" t="s">
        <v>23</v>
      </c>
    </row>
    <row r="48" spans="1:14" ht="57" customHeight="1" x14ac:dyDescent="0.3">
      <c r="A48" s="263" t="s">
        <v>82</v>
      </c>
      <c r="B48" s="263"/>
      <c r="C48" s="263"/>
      <c r="D48" s="263"/>
      <c r="E48" s="263"/>
      <c r="F48" s="263"/>
      <c r="G48" s="263"/>
      <c r="H48" s="263"/>
      <c r="I48" s="263"/>
      <c r="J48" s="263"/>
      <c r="K48" s="263"/>
      <c r="L48" s="263"/>
      <c r="M48" s="263"/>
    </row>
    <row r="49" spans="1:13" ht="21" customHeight="1" x14ac:dyDescent="0.2">
      <c r="A49" s="267" t="s">
        <v>84</v>
      </c>
      <c r="B49" s="267"/>
      <c r="C49" s="267"/>
      <c r="D49" s="267"/>
      <c r="E49" s="267"/>
      <c r="F49" s="267"/>
      <c r="G49" s="267"/>
      <c r="H49" s="267"/>
      <c r="I49" s="267"/>
      <c r="J49" s="267"/>
      <c r="K49" s="267"/>
      <c r="L49" s="267"/>
      <c r="M49" s="267"/>
    </row>
    <row r="50" spans="1:13" s="200" customFormat="1" ht="18.75" customHeight="1" x14ac:dyDescent="0.15">
      <c r="A50" s="268"/>
      <c r="B50" s="269"/>
      <c r="C50" s="269"/>
      <c r="D50" s="269"/>
      <c r="E50" s="269"/>
      <c r="F50" s="196"/>
      <c r="G50" s="270"/>
      <c r="H50" s="270"/>
      <c r="I50" s="270"/>
      <c r="J50" s="270"/>
      <c r="K50" s="270"/>
      <c r="L50" s="196"/>
      <c r="M50" s="199"/>
    </row>
    <row r="51" spans="1:13" ht="25.5" customHeight="1" x14ac:dyDescent="0.2">
      <c r="A51" s="252"/>
      <c r="B51" s="252"/>
      <c r="C51" s="252"/>
      <c r="D51" s="252"/>
      <c r="E51" s="252"/>
      <c r="F51" s="146"/>
      <c r="G51" s="251"/>
      <c r="H51" s="251"/>
      <c r="I51" s="251"/>
      <c r="J51" s="251"/>
      <c r="K51" s="251"/>
      <c r="L51" s="197"/>
      <c r="M51" s="226"/>
    </row>
    <row r="52" spans="1:13" s="160" customFormat="1" ht="18" customHeight="1" x14ac:dyDescent="0.15">
      <c r="A52" s="264" t="s">
        <v>91</v>
      </c>
      <c r="B52" s="265"/>
      <c r="C52" s="265"/>
      <c r="D52" s="265"/>
      <c r="E52" s="265"/>
      <c r="F52" s="193"/>
      <c r="G52" s="266" t="s">
        <v>90</v>
      </c>
      <c r="H52" s="266"/>
      <c r="I52" s="266"/>
      <c r="J52" s="266"/>
      <c r="K52" s="266"/>
      <c r="L52" s="196"/>
      <c r="M52" s="195" t="s">
        <v>23</v>
      </c>
    </row>
    <row r="53" spans="1:13" ht="25.5" customHeight="1" x14ac:dyDescent="0.2">
      <c r="A53" s="252"/>
      <c r="B53" s="252"/>
      <c r="C53" s="252"/>
      <c r="D53" s="252"/>
      <c r="E53" s="252"/>
      <c r="F53" s="146"/>
      <c r="G53" s="251"/>
      <c r="H53" s="251"/>
      <c r="I53" s="251"/>
      <c r="J53" s="251"/>
      <c r="K53" s="251"/>
      <c r="L53" s="197"/>
      <c r="M53" s="226"/>
    </row>
    <row r="54" spans="1:13" s="160" customFormat="1" ht="17.25" customHeight="1" x14ac:dyDescent="0.15">
      <c r="A54" s="264" t="s">
        <v>92</v>
      </c>
      <c r="B54" s="265"/>
      <c r="C54" s="265"/>
      <c r="D54" s="265"/>
      <c r="E54" s="265"/>
      <c r="F54" s="193"/>
      <c r="G54" s="266" t="s">
        <v>90</v>
      </c>
      <c r="H54" s="266"/>
      <c r="I54" s="266"/>
      <c r="J54" s="266"/>
      <c r="K54" s="266"/>
      <c r="L54" s="196"/>
      <c r="M54" s="195" t="s">
        <v>23</v>
      </c>
    </row>
    <row r="55" spans="1:13" ht="25.5" customHeight="1" x14ac:dyDescent="0.2">
      <c r="A55" s="252"/>
      <c r="B55" s="252"/>
      <c r="C55" s="252"/>
      <c r="D55" s="252"/>
      <c r="E55" s="252"/>
      <c r="F55" s="146"/>
      <c r="G55" s="251"/>
      <c r="H55" s="251"/>
      <c r="I55" s="251"/>
      <c r="J55" s="251"/>
      <c r="K55" s="251"/>
      <c r="L55" s="197"/>
      <c r="M55" s="226"/>
    </row>
    <row r="56" spans="1:13" s="160" customFormat="1" ht="17.25" customHeight="1" x14ac:dyDescent="0.15">
      <c r="A56" s="271" t="s">
        <v>122</v>
      </c>
      <c r="B56" s="266"/>
      <c r="C56" s="266"/>
      <c r="D56" s="266"/>
      <c r="E56" s="266"/>
      <c r="F56" s="193"/>
      <c r="G56" s="266" t="s">
        <v>90</v>
      </c>
      <c r="H56" s="266"/>
      <c r="I56" s="266"/>
      <c r="J56" s="266"/>
      <c r="K56" s="266"/>
      <c r="L56" s="193"/>
      <c r="M56" s="195" t="s">
        <v>23</v>
      </c>
    </row>
    <row r="57" spans="1:13" ht="25.5" customHeight="1" x14ac:dyDescent="0.2">
      <c r="A57" s="252"/>
      <c r="B57" s="252"/>
      <c r="C57" s="252"/>
      <c r="D57" s="252"/>
      <c r="E57" s="252"/>
      <c r="F57" s="146"/>
      <c r="G57" s="251"/>
      <c r="H57" s="251"/>
      <c r="I57" s="251"/>
      <c r="J57" s="251"/>
      <c r="K57" s="251"/>
      <c r="L57" s="146"/>
      <c r="M57" s="226"/>
    </row>
    <row r="58" spans="1:13" s="160" customFormat="1" ht="18" customHeight="1" x14ac:dyDescent="0.15">
      <c r="A58" s="264" t="s">
        <v>95</v>
      </c>
      <c r="B58" s="265"/>
      <c r="C58" s="265"/>
      <c r="D58" s="265"/>
      <c r="E58" s="265"/>
      <c r="F58" s="193"/>
      <c r="G58" s="266" t="s">
        <v>90</v>
      </c>
      <c r="H58" s="266"/>
      <c r="I58" s="266"/>
      <c r="J58" s="266"/>
      <c r="K58" s="266"/>
      <c r="L58" s="193"/>
      <c r="M58" s="195" t="s">
        <v>23</v>
      </c>
    </row>
    <row r="59" spans="1:13" ht="25.5" customHeight="1" x14ac:dyDescent="0.2">
      <c r="A59" s="252"/>
      <c r="B59" s="252"/>
      <c r="C59" s="252"/>
      <c r="D59" s="252"/>
      <c r="E59" s="252"/>
      <c r="F59" s="146"/>
      <c r="G59" s="251"/>
      <c r="H59" s="251"/>
      <c r="I59" s="251"/>
      <c r="J59" s="251"/>
      <c r="K59" s="251"/>
      <c r="L59" s="146"/>
      <c r="M59" s="226"/>
    </row>
    <row r="60" spans="1:13" s="160" customFormat="1" ht="18" customHeight="1" x14ac:dyDescent="0.15">
      <c r="A60" s="264" t="s">
        <v>93</v>
      </c>
      <c r="B60" s="265"/>
      <c r="C60" s="265"/>
      <c r="D60" s="265"/>
      <c r="E60" s="265"/>
      <c r="F60" s="193"/>
      <c r="G60" s="266" t="s">
        <v>90</v>
      </c>
      <c r="H60" s="266"/>
      <c r="I60" s="266"/>
      <c r="J60" s="266"/>
      <c r="K60" s="266"/>
      <c r="L60" s="193"/>
      <c r="M60" s="195" t="s">
        <v>23</v>
      </c>
    </row>
    <row r="61" spans="1:13" ht="25.5" customHeight="1" x14ac:dyDescent="0.2">
      <c r="A61" s="252"/>
      <c r="B61" s="252"/>
      <c r="C61" s="252"/>
      <c r="D61" s="252"/>
      <c r="E61" s="252"/>
      <c r="F61" s="146"/>
      <c r="G61" s="251"/>
      <c r="H61" s="251"/>
      <c r="I61" s="251"/>
      <c r="J61" s="251"/>
      <c r="K61" s="251"/>
      <c r="L61" s="146"/>
      <c r="M61" s="226"/>
    </row>
    <row r="62" spans="1:13" ht="18.75" customHeight="1" x14ac:dyDescent="0.2">
      <c r="A62" s="264" t="s">
        <v>94</v>
      </c>
      <c r="B62" s="265"/>
      <c r="C62" s="265"/>
      <c r="D62" s="265"/>
      <c r="E62" s="265"/>
      <c r="F62" s="193"/>
      <c r="G62" s="266" t="s">
        <v>90</v>
      </c>
      <c r="H62" s="266"/>
      <c r="I62" s="266"/>
      <c r="J62" s="266"/>
      <c r="K62" s="266"/>
      <c r="L62" s="193"/>
      <c r="M62" s="195" t="s">
        <v>23</v>
      </c>
    </row>
  </sheetData>
  <sheetProtection algorithmName="SHA-512" hashValue="9Ggj23aLna8z/PTvxzK2qq3Nj2iZjj1PW3PW/IKGgfq0MZql1vMcYwTn21GHNMCPKARCOm4H1odyv48wKW+MUA==" saltValue="T7aLL7jDgu/4hdoAk5s7sw==" spinCount="100000" sheet="1" objects="1" scenarios="1" selectLockedCells="1"/>
  <mergeCells count="77">
    <mergeCell ref="G55:K55"/>
    <mergeCell ref="A55:E55"/>
    <mergeCell ref="A54:E54"/>
    <mergeCell ref="A57:E57"/>
    <mergeCell ref="A56:E56"/>
    <mergeCell ref="G56:K56"/>
    <mergeCell ref="A53:E53"/>
    <mergeCell ref="A49:M49"/>
    <mergeCell ref="A50:E50"/>
    <mergeCell ref="G54:K54"/>
    <mergeCell ref="G53:K53"/>
    <mergeCell ref="G52:K52"/>
    <mergeCell ref="G51:K51"/>
    <mergeCell ref="G50:K50"/>
    <mergeCell ref="A51:E51"/>
    <mergeCell ref="A52:E52"/>
    <mergeCell ref="A62:E62"/>
    <mergeCell ref="A61:E61"/>
    <mergeCell ref="G57:K57"/>
    <mergeCell ref="G62:K62"/>
    <mergeCell ref="G61:K61"/>
    <mergeCell ref="A58:E58"/>
    <mergeCell ref="G60:K60"/>
    <mergeCell ref="G59:K59"/>
    <mergeCell ref="G58:K58"/>
    <mergeCell ref="A60:E60"/>
    <mergeCell ref="A59:E59"/>
    <mergeCell ref="G46:K46"/>
    <mergeCell ref="A48:M48"/>
    <mergeCell ref="A46:E46"/>
    <mergeCell ref="A45:E45"/>
    <mergeCell ref="G45:K45"/>
    <mergeCell ref="G47:K47"/>
    <mergeCell ref="A47:E47"/>
    <mergeCell ref="G44:K44"/>
    <mergeCell ref="A44:E44"/>
    <mergeCell ref="A13:B13"/>
    <mergeCell ref="A15:E15"/>
    <mergeCell ref="L15:M15"/>
    <mergeCell ref="D14:I14"/>
    <mergeCell ref="F15:I15"/>
    <mergeCell ref="D13:I13"/>
    <mergeCell ref="A14:B14"/>
    <mergeCell ref="A37:E37"/>
    <mergeCell ref="A39:M39"/>
    <mergeCell ref="A38:F38"/>
    <mergeCell ref="G38:H38"/>
    <mergeCell ref="I38:M38"/>
    <mergeCell ref="A41:M41"/>
    <mergeCell ref="A42:M42"/>
    <mergeCell ref="D12:I12"/>
    <mergeCell ref="A11:B11"/>
    <mergeCell ref="J12:K12"/>
    <mergeCell ref="A40:M40"/>
    <mergeCell ref="J29:L29"/>
    <mergeCell ref="D30:H30"/>
    <mergeCell ref="D29:I29"/>
    <mergeCell ref="G18:L18"/>
    <mergeCell ref="G19:L19"/>
    <mergeCell ref="G21:L21"/>
    <mergeCell ref="J30:L30"/>
    <mergeCell ref="A43:M43"/>
    <mergeCell ref="A5:M5"/>
    <mergeCell ref="D1:L1"/>
    <mergeCell ref="D2:L2"/>
    <mergeCell ref="D3:L3"/>
    <mergeCell ref="A4:M4"/>
    <mergeCell ref="A6:M6"/>
    <mergeCell ref="A8:B8"/>
    <mergeCell ref="A7:B7"/>
    <mergeCell ref="D7:E7"/>
    <mergeCell ref="L8:M8"/>
    <mergeCell ref="D8:E8"/>
    <mergeCell ref="A12:B12"/>
    <mergeCell ref="A9:B10"/>
    <mergeCell ref="D9:E10"/>
    <mergeCell ref="L12:M12"/>
  </mergeCells>
  <printOptions horizontalCentered="1"/>
  <pageMargins left="0.25" right="0.25" top="0.25" bottom="0.25" header="0.3" footer="0.05"/>
  <pageSetup orientation="portrait" r:id="rId1"/>
  <headerFooter>
    <oddFooter>&amp;L&amp;"Arial,Regular"&amp;8CP-0260 - CHANGE ORDER FORM -  Design-Build &amp; Lease-Leaseback&amp;C&amp;"Arial,Regular"&amp;8Page &amp;P of &amp;N&amp;R&amp;"Arial,Regular"&amp;8Revised 11/22/2019</oddFoot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171450</xdr:colOff>
                    <xdr:row>24</xdr:row>
                    <xdr:rowOff>152400</xdr:rowOff>
                  </from>
                  <to>
                    <xdr:col>6</xdr:col>
                    <xdr:colOff>438150</xdr:colOff>
                    <xdr:row>26</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95250</xdr:colOff>
                    <xdr:row>24</xdr:row>
                    <xdr:rowOff>152400</xdr:rowOff>
                  </from>
                  <to>
                    <xdr:col>8</xdr:col>
                    <xdr:colOff>457200</xdr:colOff>
                    <xdr:row>26</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8</xdr:col>
                    <xdr:colOff>581025</xdr:colOff>
                    <xdr:row>24</xdr:row>
                    <xdr:rowOff>152400</xdr:rowOff>
                  </from>
                  <to>
                    <xdr:col>10</xdr:col>
                    <xdr:colOff>361950</xdr:colOff>
                    <xdr:row>26</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161925</xdr:colOff>
                    <xdr:row>32</xdr:row>
                    <xdr:rowOff>57150</xdr:rowOff>
                  </from>
                  <to>
                    <xdr:col>7</xdr:col>
                    <xdr:colOff>9525</xdr:colOff>
                    <xdr:row>34</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85725</xdr:colOff>
                    <xdr:row>32</xdr:row>
                    <xdr:rowOff>57150</xdr:rowOff>
                  </from>
                  <to>
                    <xdr:col>8</xdr:col>
                    <xdr:colOff>790575</xdr:colOff>
                    <xdr:row>34</xdr:row>
                    <xdr:rowOff>47625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8</xdr:col>
                    <xdr:colOff>581025</xdr:colOff>
                    <xdr:row>32</xdr:row>
                    <xdr:rowOff>57150</xdr:rowOff>
                  </from>
                  <to>
                    <xdr:col>10</xdr:col>
                    <xdr:colOff>219075</xdr:colOff>
                    <xdr:row>34</xdr:row>
                    <xdr:rowOff>28575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7</xdr:col>
                    <xdr:colOff>85725</xdr:colOff>
                    <xdr:row>33</xdr:row>
                    <xdr:rowOff>161925</xdr:rowOff>
                  </from>
                  <to>
                    <xdr:col>8</xdr:col>
                    <xdr:colOff>219075</xdr:colOff>
                    <xdr:row>35</xdr:row>
                    <xdr:rowOff>19050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8</xdr:col>
                    <xdr:colOff>581025</xdr:colOff>
                    <xdr:row>33</xdr:row>
                    <xdr:rowOff>161925</xdr:rowOff>
                  </from>
                  <to>
                    <xdr:col>10</xdr:col>
                    <xdr:colOff>19050</xdr:colOff>
                    <xdr:row>35</xdr:row>
                    <xdr:rowOff>28575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5</xdr:col>
                    <xdr:colOff>171450</xdr:colOff>
                    <xdr:row>35</xdr:row>
                    <xdr:rowOff>152400</xdr:rowOff>
                  </from>
                  <to>
                    <xdr:col>7</xdr:col>
                    <xdr:colOff>38100</xdr:colOff>
                    <xdr:row>36</xdr:row>
                    <xdr:rowOff>219075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7</xdr:col>
                    <xdr:colOff>85725</xdr:colOff>
                    <xdr:row>35</xdr:row>
                    <xdr:rowOff>142875</xdr:rowOff>
                  </from>
                  <to>
                    <xdr:col>8</xdr:col>
                    <xdr:colOff>790575</xdr:colOff>
                    <xdr:row>36</xdr:row>
                    <xdr:rowOff>219075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8</xdr:col>
                    <xdr:colOff>581025</xdr:colOff>
                    <xdr:row>35</xdr:row>
                    <xdr:rowOff>152400</xdr:rowOff>
                  </from>
                  <to>
                    <xdr:col>10</xdr:col>
                    <xdr:colOff>238125</xdr:colOff>
                    <xdr:row>37</xdr:row>
                    <xdr:rowOff>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0</xdr:col>
                    <xdr:colOff>0</xdr:colOff>
                    <xdr:row>38</xdr:row>
                    <xdr:rowOff>266700</xdr:rowOff>
                  </from>
                  <to>
                    <xdr:col>1</xdr:col>
                    <xdr:colOff>0</xdr:colOff>
                    <xdr:row>40</xdr:row>
                    <xdr:rowOff>57150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10</xdr:col>
                    <xdr:colOff>209550</xdr:colOff>
                    <xdr:row>35</xdr:row>
                    <xdr:rowOff>152400</xdr:rowOff>
                  </from>
                  <to>
                    <xdr:col>12</xdr:col>
                    <xdr:colOff>285750</xdr:colOff>
                    <xdr:row>37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view="pageLayout" zoomScaleNormal="100" workbookViewId="0">
      <selection activeCell="A21" sqref="A21:B21"/>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19" s="5" customFormat="1" ht="18" customHeight="1" x14ac:dyDescent="0.2">
      <c r="A1" s="286"/>
      <c r="B1" s="286"/>
      <c r="D1" s="283" t="s">
        <v>14</v>
      </c>
      <c r="E1" s="283"/>
      <c r="F1" s="283"/>
      <c r="G1" s="283"/>
      <c r="H1" s="283"/>
      <c r="I1" s="283"/>
      <c r="J1" s="283"/>
      <c r="K1" s="283"/>
      <c r="L1" s="283"/>
      <c r="M1" s="283"/>
      <c r="N1" s="6"/>
      <c r="O1" s="6"/>
      <c r="P1" s="6"/>
      <c r="Q1" s="6"/>
      <c r="R1" s="6"/>
      <c r="S1" s="6"/>
    </row>
    <row r="2" spans="1:19" s="5" customFormat="1" ht="14.45" customHeight="1" x14ac:dyDescent="0.2">
      <c r="A2" s="286"/>
      <c r="B2" s="286"/>
      <c r="D2" s="282" t="s">
        <v>15</v>
      </c>
      <c r="E2" s="282"/>
      <c r="F2" s="282"/>
      <c r="G2" s="282"/>
      <c r="H2" s="282"/>
      <c r="I2" s="282"/>
      <c r="J2" s="282"/>
      <c r="K2" s="282"/>
      <c r="L2" s="282"/>
      <c r="M2" s="282"/>
      <c r="N2" s="7"/>
      <c r="O2" s="7"/>
      <c r="P2" s="7"/>
      <c r="Q2" s="7"/>
      <c r="R2" s="7"/>
      <c r="S2" s="7"/>
    </row>
    <row r="3" spans="1:19" s="5" customFormat="1" ht="14.45" customHeight="1" x14ac:dyDescent="0.2">
      <c r="A3" s="286"/>
      <c r="B3" s="286"/>
      <c r="D3" s="282" t="s">
        <v>16</v>
      </c>
      <c r="E3" s="282"/>
      <c r="F3" s="282"/>
      <c r="G3" s="282"/>
      <c r="H3" s="282"/>
      <c r="I3" s="282"/>
      <c r="J3" s="282"/>
      <c r="K3" s="282"/>
      <c r="L3" s="282"/>
      <c r="M3" s="282"/>
      <c r="N3" s="7"/>
      <c r="O3" s="7"/>
      <c r="P3" s="7"/>
      <c r="Q3" s="7"/>
      <c r="R3" s="7"/>
      <c r="S3" s="7"/>
    </row>
    <row r="4" spans="1:19" s="5" customFormat="1" ht="5.45" customHeight="1" x14ac:dyDescent="0.2">
      <c r="A4" s="286"/>
      <c r="B4" s="286"/>
    </row>
    <row r="5" spans="1:19" ht="20.25" x14ac:dyDescent="0.3">
      <c r="A5" s="263" t="s">
        <v>115</v>
      </c>
      <c r="B5" s="263"/>
      <c r="C5" s="263"/>
      <c r="D5" s="263"/>
      <c r="E5" s="263"/>
      <c r="F5" s="263"/>
      <c r="G5" s="263"/>
      <c r="H5" s="263"/>
      <c r="I5" s="263"/>
      <c r="J5" s="263"/>
      <c r="K5" s="263"/>
      <c r="L5" s="263"/>
      <c r="M5" s="263"/>
      <c r="N5" s="263"/>
    </row>
    <row r="6" spans="1:19" ht="7.15" customHeight="1" x14ac:dyDescent="0.35">
      <c r="B6" s="14"/>
      <c r="C6" s="14"/>
      <c r="D6" s="14"/>
      <c r="E6" s="14"/>
      <c r="F6" s="14"/>
      <c r="G6" s="14"/>
      <c r="H6" s="14"/>
      <c r="I6" s="14"/>
      <c r="J6" s="14"/>
      <c r="K6" s="14"/>
      <c r="L6" s="14"/>
      <c r="M6" s="14"/>
      <c r="N6" s="15"/>
    </row>
    <row r="7" spans="1:19" s="1" customFormat="1" ht="13.15" customHeight="1" x14ac:dyDescent="0.2">
      <c r="A7" s="233" t="s">
        <v>21</v>
      </c>
      <c r="B7" s="233"/>
      <c r="C7" s="233"/>
      <c r="D7" s="289">
        <f>'CP-0260'!D7</f>
        <v>0</v>
      </c>
      <c r="E7" s="289"/>
      <c r="F7" s="16"/>
      <c r="G7" s="16"/>
      <c r="H7" s="16"/>
      <c r="I7" s="16"/>
      <c r="J7" s="17"/>
      <c r="K7" s="207"/>
      <c r="L7" s="16"/>
      <c r="M7" s="207"/>
      <c r="N7" s="16"/>
    </row>
    <row r="8" spans="1:19" s="1" customFormat="1" ht="13.15" customHeight="1" x14ac:dyDescent="0.2">
      <c r="B8" s="233" t="s">
        <v>19</v>
      </c>
      <c r="C8" s="233"/>
      <c r="D8" s="289">
        <f>'CP-0260'!D8</f>
        <v>0</v>
      </c>
      <c r="E8" s="289"/>
      <c r="F8" s="16"/>
      <c r="G8" s="16"/>
      <c r="H8" s="16"/>
      <c r="I8" s="16"/>
      <c r="J8" s="17"/>
      <c r="K8" s="207"/>
      <c r="L8" s="280"/>
      <c r="M8" s="281"/>
      <c r="N8" s="281"/>
      <c r="P8" s="8"/>
      <c r="Q8" s="8"/>
      <c r="R8" s="8"/>
    </row>
    <row r="9" spans="1:19" s="1" customFormat="1" ht="5.45" customHeight="1" x14ac:dyDescent="0.2">
      <c r="B9" s="233" t="s">
        <v>18</v>
      </c>
      <c r="C9" s="233"/>
      <c r="D9" s="290">
        <f>'CP-0260'!D9</f>
        <v>0</v>
      </c>
      <c r="E9" s="290"/>
      <c r="F9" s="16"/>
      <c r="G9" s="16"/>
      <c r="H9" s="16"/>
      <c r="I9" s="16"/>
      <c r="J9" s="17"/>
      <c r="K9" s="207"/>
      <c r="L9" s="161"/>
      <c r="M9" s="161"/>
      <c r="N9" s="16"/>
      <c r="P9" s="8"/>
      <c r="Q9" s="8"/>
      <c r="R9" s="8"/>
    </row>
    <row r="10" spans="1:19" s="1" customFormat="1" ht="6.6" customHeight="1" x14ac:dyDescent="0.2">
      <c r="B10" s="233"/>
      <c r="C10" s="233"/>
      <c r="D10" s="289"/>
      <c r="E10" s="289"/>
      <c r="F10" s="16"/>
      <c r="G10" s="16"/>
      <c r="H10" s="16"/>
      <c r="I10" s="16"/>
      <c r="J10" s="17"/>
      <c r="K10" s="22"/>
      <c r="L10" s="11"/>
      <c r="M10" s="11"/>
      <c r="N10" s="23"/>
      <c r="P10" s="9"/>
      <c r="Q10" s="3"/>
      <c r="R10" s="3"/>
    </row>
    <row r="11" spans="1:19" s="1" customFormat="1" ht="5.45" customHeight="1" x14ac:dyDescent="0.2">
      <c r="B11" s="22"/>
      <c r="C11" s="11"/>
      <c r="D11" s="11"/>
      <c r="E11" s="16"/>
      <c r="F11" s="16"/>
      <c r="G11" s="16"/>
      <c r="H11" s="16"/>
      <c r="I11" s="16"/>
      <c r="J11" s="24"/>
      <c r="K11" s="23"/>
      <c r="L11" s="23"/>
      <c r="M11" s="23"/>
      <c r="N11" s="23"/>
      <c r="P11" s="4"/>
      <c r="Q11" s="3"/>
      <c r="R11" s="3"/>
    </row>
    <row r="12" spans="1:19" s="1" customFormat="1" ht="12" x14ac:dyDescent="0.2">
      <c r="B12" s="240"/>
      <c r="C12" s="240"/>
      <c r="D12" s="16"/>
      <c r="E12" s="16"/>
      <c r="F12" s="16"/>
      <c r="G12" s="16"/>
      <c r="H12" s="16"/>
      <c r="I12" s="16"/>
      <c r="J12" s="16"/>
      <c r="K12" s="16"/>
      <c r="L12" s="16"/>
      <c r="M12" s="25"/>
      <c r="N12" s="23"/>
    </row>
    <row r="13" spans="1:19" s="1" customFormat="1" ht="23.25" customHeight="1" x14ac:dyDescent="0.2">
      <c r="B13" s="237" t="s">
        <v>20</v>
      </c>
      <c r="C13" s="237"/>
      <c r="D13" s="272">
        <f>'CP-0260'!D12</f>
        <v>0</v>
      </c>
      <c r="E13" s="272"/>
      <c r="F13" s="272"/>
      <c r="G13" s="272"/>
      <c r="H13" s="272"/>
      <c r="I13" s="272"/>
      <c r="J13" s="241" t="s">
        <v>22</v>
      </c>
      <c r="K13" s="242"/>
      <c r="L13" s="272">
        <f>'CP-0260'!L12</f>
        <v>0</v>
      </c>
      <c r="M13" s="272"/>
      <c r="N13" s="272"/>
    </row>
    <row r="14" spans="1:19" s="1" customFormat="1" ht="15" customHeight="1" x14ac:dyDescent="0.2">
      <c r="B14" s="237" t="s">
        <v>0</v>
      </c>
      <c r="C14" s="237"/>
      <c r="D14" s="308">
        <f>'CP-0260'!D13</f>
        <v>0</v>
      </c>
      <c r="E14" s="308"/>
      <c r="F14" s="308"/>
      <c r="G14" s="308"/>
      <c r="H14" s="308"/>
      <c r="I14" s="308"/>
      <c r="J14" s="58"/>
      <c r="K14" s="58"/>
      <c r="L14" s="58"/>
      <c r="M14" s="58"/>
      <c r="N14" s="16"/>
    </row>
    <row r="15" spans="1:19" s="1" customFormat="1" ht="23.25" customHeight="1" x14ac:dyDescent="0.2">
      <c r="B15" s="253" t="s">
        <v>87</v>
      </c>
      <c r="C15" s="253"/>
      <c r="D15" s="309">
        <f>'CP-0260'!D14</f>
        <v>0</v>
      </c>
      <c r="E15" s="309"/>
      <c r="F15" s="309"/>
      <c r="G15" s="309"/>
      <c r="H15" s="309"/>
      <c r="I15" s="309"/>
      <c r="J15" s="58"/>
      <c r="K15" s="58"/>
      <c r="L15" s="58"/>
      <c r="M15" s="58"/>
      <c r="N15" s="16"/>
    </row>
    <row r="16" spans="1:19" s="1" customFormat="1" ht="15" customHeight="1" x14ac:dyDescent="0.2">
      <c r="B16" s="307" t="s">
        <v>24</v>
      </c>
      <c r="C16" s="307"/>
      <c r="D16" s="56">
        <f>'CP-0260'!F15</f>
        <v>0</v>
      </c>
      <c r="E16" s="54"/>
      <c r="F16" s="57"/>
      <c r="G16" s="57"/>
      <c r="H16" s="57"/>
      <c r="I16" s="57"/>
      <c r="J16" s="54"/>
      <c r="K16" s="46" t="s">
        <v>1</v>
      </c>
      <c r="L16" s="277">
        <f>'CP-0260'!L15</f>
        <v>0</v>
      </c>
      <c r="M16" s="277"/>
      <c r="N16" s="26"/>
    </row>
    <row r="17" spans="1:14" s="1" customFormat="1" ht="5.45" customHeight="1" x14ac:dyDescent="0.2">
      <c r="A17" s="38"/>
      <c r="B17" s="38"/>
      <c r="C17" s="38"/>
      <c r="D17" s="38"/>
      <c r="E17" s="38"/>
      <c r="F17" s="55"/>
      <c r="G17" s="55"/>
      <c r="H17" s="55"/>
      <c r="I17" s="55"/>
      <c r="J17" s="55"/>
      <c r="K17" s="36"/>
      <c r="L17" s="39"/>
      <c r="M17" s="39"/>
      <c r="N17" s="16"/>
    </row>
    <row r="18" spans="1:14" s="1" customFormat="1" ht="21" customHeight="1" x14ac:dyDescent="0.3">
      <c r="A18" s="273" t="s">
        <v>76</v>
      </c>
      <c r="B18" s="273"/>
      <c r="C18" s="273"/>
      <c r="D18" s="273"/>
      <c r="E18" s="273"/>
      <c r="F18" s="273"/>
      <c r="G18" s="273"/>
      <c r="H18" s="273"/>
      <c r="I18" s="273"/>
      <c r="J18" s="273"/>
      <c r="K18" s="273"/>
      <c r="L18" s="273"/>
      <c r="M18" s="273"/>
      <c r="N18" s="273"/>
    </row>
    <row r="19" spans="1:14" s="1" customFormat="1" ht="5.45" customHeight="1" x14ac:dyDescent="0.2">
      <c r="B19" s="63"/>
      <c r="C19" s="63"/>
      <c r="D19" s="63"/>
      <c r="E19" s="63"/>
      <c r="F19" s="104"/>
      <c r="G19" s="104"/>
      <c r="H19" s="104"/>
      <c r="I19" s="104"/>
      <c r="J19" s="104"/>
      <c r="K19" s="105"/>
      <c r="L19" s="106"/>
      <c r="M19" s="106"/>
      <c r="N19" s="23"/>
    </row>
    <row r="20" spans="1:14" ht="65.45" customHeight="1" x14ac:dyDescent="0.25">
      <c r="A20" s="287" t="s">
        <v>113</v>
      </c>
      <c r="B20" s="288"/>
      <c r="C20" s="49" t="s">
        <v>114</v>
      </c>
      <c r="D20" s="287" t="s">
        <v>121</v>
      </c>
      <c r="E20" s="291"/>
      <c r="F20" s="291"/>
      <c r="G20" s="291"/>
      <c r="H20" s="291"/>
      <c r="I20" s="291"/>
      <c r="J20" s="291"/>
      <c r="K20" s="288"/>
      <c r="L20" s="50" t="s">
        <v>17</v>
      </c>
      <c r="M20" s="51" t="s">
        <v>116</v>
      </c>
      <c r="N20" s="52" t="s">
        <v>117</v>
      </c>
    </row>
    <row r="21" spans="1:14" s="211" customFormat="1" ht="15" customHeight="1" x14ac:dyDescent="0.25">
      <c r="A21" s="278"/>
      <c r="B21" s="279"/>
      <c r="C21" s="209"/>
      <c r="D21" s="274"/>
      <c r="E21" s="275"/>
      <c r="F21" s="275"/>
      <c r="G21" s="275"/>
      <c r="H21" s="275"/>
      <c r="I21" s="275"/>
      <c r="J21" s="275"/>
      <c r="K21" s="276"/>
      <c r="L21" s="208"/>
      <c r="M21" s="71">
        <v>0</v>
      </c>
      <c r="N21" s="72">
        <v>0</v>
      </c>
    </row>
    <row r="22" spans="1:14" s="211" customFormat="1" x14ac:dyDescent="0.25">
      <c r="A22" s="278"/>
      <c r="B22" s="279"/>
      <c r="C22" s="209"/>
      <c r="D22" s="274"/>
      <c r="E22" s="275"/>
      <c r="F22" s="275"/>
      <c r="G22" s="275"/>
      <c r="H22" s="275"/>
      <c r="I22" s="275"/>
      <c r="J22" s="275"/>
      <c r="K22" s="276"/>
      <c r="L22" s="208"/>
      <c r="M22" s="71">
        <v>0</v>
      </c>
      <c r="N22" s="72">
        <v>0</v>
      </c>
    </row>
    <row r="23" spans="1:14" s="211" customFormat="1" x14ac:dyDescent="0.25">
      <c r="A23" s="278"/>
      <c r="B23" s="279"/>
      <c r="C23" s="209"/>
      <c r="D23" s="274"/>
      <c r="E23" s="275"/>
      <c r="F23" s="275"/>
      <c r="G23" s="275"/>
      <c r="H23" s="275"/>
      <c r="I23" s="275"/>
      <c r="J23" s="275"/>
      <c r="K23" s="276"/>
      <c r="L23" s="208"/>
      <c r="M23" s="71">
        <v>0</v>
      </c>
      <c r="N23" s="72">
        <v>0</v>
      </c>
    </row>
    <row r="24" spans="1:14" s="211" customFormat="1" x14ac:dyDescent="0.25">
      <c r="A24" s="278"/>
      <c r="B24" s="279"/>
      <c r="C24" s="209"/>
      <c r="D24" s="274"/>
      <c r="E24" s="275"/>
      <c r="F24" s="275"/>
      <c r="G24" s="275"/>
      <c r="H24" s="275"/>
      <c r="I24" s="275"/>
      <c r="J24" s="275"/>
      <c r="K24" s="276"/>
      <c r="L24" s="208"/>
      <c r="M24" s="71">
        <v>0</v>
      </c>
      <c r="N24" s="72">
        <v>0</v>
      </c>
    </row>
    <row r="25" spans="1:14" s="211" customFormat="1" x14ac:dyDescent="0.25">
      <c r="A25" s="278"/>
      <c r="B25" s="279"/>
      <c r="C25" s="209"/>
      <c r="D25" s="274"/>
      <c r="E25" s="275"/>
      <c r="F25" s="275"/>
      <c r="G25" s="275"/>
      <c r="H25" s="275"/>
      <c r="I25" s="275"/>
      <c r="J25" s="275"/>
      <c r="K25" s="276"/>
      <c r="L25" s="208"/>
      <c r="M25" s="71">
        <v>0</v>
      </c>
      <c r="N25" s="72">
        <v>0</v>
      </c>
    </row>
    <row r="26" spans="1:14" s="211" customFormat="1" x14ac:dyDescent="0.25">
      <c r="A26" s="278"/>
      <c r="B26" s="279"/>
      <c r="C26" s="209"/>
      <c r="D26" s="274"/>
      <c r="E26" s="275"/>
      <c r="F26" s="275"/>
      <c r="G26" s="275"/>
      <c r="H26" s="275"/>
      <c r="I26" s="275"/>
      <c r="J26" s="275"/>
      <c r="K26" s="276"/>
      <c r="L26" s="208"/>
      <c r="M26" s="71">
        <v>0</v>
      </c>
      <c r="N26" s="72">
        <v>0</v>
      </c>
    </row>
    <row r="27" spans="1:14" s="211" customFormat="1" x14ac:dyDescent="0.25">
      <c r="A27" s="278"/>
      <c r="B27" s="279"/>
      <c r="C27" s="209"/>
      <c r="D27" s="274"/>
      <c r="E27" s="275"/>
      <c r="F27" s="275"/>
      <c r="G27" s="275"/>
      <c r="H27" s="275"/>
      <c r="I27" s="275"/>
      <c r="J27" s="275"/>
      <c r="K27" s="276"/>
      <c r="L27" s="208"/>
      <c r="M27" s="71">
        <v>0</v>
      </c>
      <c r="N27" s="72">
        <v>0</v>
      </c>
    </row>
    <row r="28" spans="1:14" s="211" customFormat="1" x14ac:dyDescent="0.25">
      <c r="A28" s="278"/>
      <c r="B28" s="279"/>
      <c r="C28" s="209"/>
      <c r="D28" s="274"/>
      <c r="E28" s="275"/>
      <c r="F28" s="275"/>
      <c r="G28" s="275"/>
      <c r="H28" s="275"/>
      <c r="I28" s="275"/>
      <c r="J28" s="275"/>
      <c r="K28" s="276"/>
      <c r="L28" s="208"/>
      <c r="M28" s="71">
        <v>0</v>
      </c>
      <c r="N28" s="72">
        <v>0</v>
      </c>
    </row>
    <row r="29" spans="1:14" s="211" customFormat="1" x14ac:dyDescent="0.25">
      <c r="A29" s="278"/>
      <c r="B29" s="279"/>
      <c r="C29" s="209"/>
      <c r="D29" s="274"/>
      <c r="E29" s="275"/>
      <c r="F29" s="275"/>
      <c r="G29" s="275"/>
      <c r="H29" s="275"/>
      <c r="I29" s="275"/>
      <c r="J29" s="275"/>
      <c r="K29" s="276"/>
      <c r="L29" s="208"/>
      <c r="M29" s="71">
        <v>0</v>
      </c>
      <c r="N29" s="72">
        <v>0</v>
      </c>
    </row>
    <row r="30" spans="1:14" s="211" customFormat="1" x14ac:dyDescent="0.25">
      <c r="A30" s="278"/>
      <c r="B30" s="279"/>
      <c r="C30" s="209"/>
      <c r="D30" s="274"/>
      <c r="E30" s="275"/>
      <c r="F30" s="275"/>
      <c r="G30" s="275"/>
      <c r="H30" s="275"/>
      <c r="I30" s="275"/>
      <c r="J30" s="275"/>
      <c r="K30" s="276"/>
      <c r="L30" s="208"/>
      <c r="M30" s="71">
        <v>0</v>
      </c>
      <c r="N30" s="72">
        <v>0</v>
      </c>
    </row>
    <row r="31" spans="1:14" s="211" customFormat="1" x14ac:dyDescent="0.25">
      <c r="A31" s="278"/>
      <c r="B31" s="279"/>
      <c r="C31" s="209"/>
      <c r="D31" s="274"/>
      <c r="E31" s="275"/>
      <c r="F31" s="275"/>
      <c r="G31" s="275"/>
      <c r="H31" s="275"/>
      <c r="I31" s="275"/>
      <c r="J31" s="275"/>
      <c r="K31" s="276"/>
      <c r="L31" s="208"/>
      <c r="M31" s="71">
        <v>0</v>
      </c>
      <c r="N31" s="72">
        <v>0</v>
      </c>
    </row>
    <row r="32" spans="1:14" s="211" customFormat="1" x14ac:dyDescent="0.25">
      <c r="A32" s="278"/>
      <c r="B32" s="279"/>
      <c r="C32" s="209"/>
      <c r="D32" s="274"/>
      <c r="E32" s="275"/>
      <c r="F32" s="275"/>
      <c r="G32" s="275"/>
      <c r="H32" s="275"/>
      <c r="I32" s="275"/>
      <c r="J32" s="275"/>
      <c r="K32" s="276"/>
      <c r="L32" s="208"/>
      <c r="M32" s="71">
        <v>0</v>
      </c>
      <c r="N32" s="72">
        <v>0</v>
      </c>
    </row>
    <row r="33" spans="1:14" s="211" customFormat="1" x14ac:dyDescent="0.25">
      <c r="A33" s="278"/>
      <c r="B33" s="279"/>
      <c r="C33" s="209"/>
      <c r="D33" s="274"/>
      <c r="E33" s="275"/>
      <c r="F33" s="275"/>
      <c r="G33" s="275"/>
      <c r="H33" s="275"/>
      <c r="I33" s="275"/>
      <c r="J33" s="275"/>
      <c r="K33" s="276"/>
      <c r="L33" s="208"/>
      <c r="M33" s="71">
        <v>0</v>
      </c>
      <c r="N33" s="72">
        <v>0</v>
      </c>
    </row>
    <row r="34" spans="1:14" s="211" customFormat="1" x14ac:dyDescent="0.25">
      <c r="A34" s="278"/>
      <c r="B34" s="279"/>
      <c r="C34" s="209"/>
      <c r="D34" s="274"/>
      <c r="E34" s="275"/>
      <c r="F34" s="275"/>
      <c r="G34" s="275"/>
      <c r="H34" s="275"/>
      <c r="I34" s="275"/>
      <c r="J34" s="275"/>
      <c r="K34" s="276"/>
      <c r="L34" s="208"/>
      <c r="M34" s="71">
        <v>0</v>
      </c>
      <c r="N34" s="72">
        <v>0</v>
      </c>
    </row>
    <row r="35" spans="1:14" s="211" customFormat="1" x14ac:dyDescent="0.25">
      <c r="A35" s="278"/>
      <c r="B35" s="279"/>
      <c r="C35" s="209"/>
      <c r="D35" s="274"/>
      <c r="E35" s="275"/>
      <c r="F35" s="275"/>
      <c r="G35" s="275"/>
      <c r="H35" s="275"/>
      <c r="I35" s="275"/>
      <c r="J35" s="275"/>
      <c r="K35" s="276"/>
      <c r="L35" s="208"/>
      <c r="M35" s="71">
        <v>0</v>
      </c>
      <c r="N35" s="72">
        <v>0</v>
      </c>
    </row>
    <row r="36" spans="1:14" s="211" customFormat="1" x14ac:dyDescent="0.25">
      <c r="A36" s="278"/>
      <c r="B36" s="279"/>
      <c r="C36" s="209"/>
      <c r="D36" s="274"/>
      <c r="E36" s="275"/>
      <c r="F36" s="275"/>
      <c r="G36" s="275"/>
      <c r="H36" s="275"/>
      <c r="I36" s="275"/>
      <c r="J36" s="275"/>
      <c r="K36" s="276"/>
      <c r="L36" s="208"/>
      <c r="M36" s="71">
        <v>0</v>
      </c>
      <c r="N36" s="72">
        <v>0</v>
      </c>
    </row>
    <row r="37" spans="1:14" s="211" customFormat="1" x14ac:dyDescent="0.25">
      <c r="A37" s="278"/>
      <c r="B37" s="279"/>
      <c r="C37" s="209"/>
      <c r="D37" s="274"/>
      <c r="E37" s="275"/>
      <c r="F37" s="275"/>
      <c r="G37" s="275"/>
      <c r="H37" s="275"/>
      <c r="I37" s="275"/>
      <c r="J37" s="275"/>
      <c r="K37" s="276"/>
      <c r="L37" s="208"/>
      <c r="M37" s="71">
        <v>0</v>
      </c>
      <c r="N37" s="72">
        <v>0</v>
      </c>
    </row>
    <row r="38" spans="1:14" s="211" customFormat="1" x14ac:dyDescent="0.25">
      <c r="A38" s="278"/>
      <c r="B38" s="279"/>
      <c r="C38" s="209"/>
      <c r="D38" s="274"/>
      <c r="E38" s="275"/>
      <c r="F38" s="275"/>
      <c r="G38" s="275"/>
      <c r="H38" s="275"/>
      <c r="I38" s="275"/>
      <c r="J38" s="275"/>
      <c r="K38" s="276"/>
      <c r="L38" s="208"/>
      <c r="M38" s="71">
        <v>0</v>
      </c>
      <c r="N38" s="72">
        <v>0</v>
      </c>
    </row>
    <row r="39" spans="1:14" s="211" customFormat="1" x14ac:dyDescent="0.25">
      <c r="A39" s="278"/>
      <c r="B39" s="279"/>
      <c r="C39" s="209"/>
      <c r="D39" s="274"/>
      <c r="E39" s="275"/>
      <c r="F39" s="275"/>
      <c r="G39" s="275"/>
      <c r="H39" s="275"/>
      <c r="I39" s="275"/>
      <c r="J39" s="275"/>
      <c r="K39" s="276"/>
      <c r="L39" s="208"/>
      <c r="M39" s="71">
        <v>0</v>
      </c>
      <c r="N39" s="72">
        <v>0</v>
      </c>
    </row>
    <row r="40" spans="1:14" s="211" customFormat="1" x14ac:dyDescent="0.25">
      <c r="A40" s="278"/>
      <c r="B40" s="279"/>
      <c r="C40" s="209"/>
      <c r="D40" s="274"/>
      <c r="E40" s="275"/>
      <c r="F40" s="275"/>
      <c r="G40" s="275"/>
      <c r="H40" s="275"/>
      <c r="I40" s="275"/>
      <c r="J40" s="275"/>
      <c r="K40" s="276"/>
      <c r="L40" s="208"/>
      <c r="M40" s="71">
        <v>0</v>
      </c>
      <c r="N40" s="72">
        <v>0</v>
      </c>
    </row>
    <row r="41" spans="1:14" s="211" customFormat="1" x14ac:dyDescent="0.25">
      <c r="A41" s="278"/>
      <c r="B41" s="279"/>
      <c r="C41" s="209"/>
      <c r="D41" s="274"/>
      <c r="E41" s="275"/>
      <c r="F41" s="275"/>
      <c r="G41" s="275"/>
      <c r="H41" s="275"/>
      <c r="I41" s="275"/>
      <c r="J41" s="275"/>
      <c r="K41" s="276"/>
      <c r="L41" s="208"/>
      <c r="M41" s="71">
        <v>0</v>
      </c>
      <c r="N41" s="72">
        <v>0</v>
      </c>
    </row>
    <row r="42" spans="1:14" s="211" customFormat="1" x14ac:dyDescent="0.25">
      <c r="A42" s="278"/>
      <c r="B42" s="279"/>
      <c r="C42" s="209"/>
      <c r="D42" s="274"/>
      <c r="E42" s="275"/>
      <c r="F42" s="275"/>
      <c r="G42" s="275"/>
      <c r="H42" s="275"/>
      <c r="I42" s="275"/>
      <c r="J42" s="275"/>
      <c r="K42" s="276"/>
      <c r="L42" s="208"/>
      <c r="M42" s="71">
        <v>0</v>
      </c>
      <c r="N42" s="72">
        <v>0</v>
      </c>
    </row>
    <row r="43" spans="1:14" s="211" customFormat="1" x14ac:dyDescent="0.25">
      <c r="A43" s="278"/>
      <c r="B43" s="279"/>
      <c r="C43" s="209"/>
      <c r="D43" s="274"/>
      <c r="E43" s="275"/>
      <c r="F43" s="275"/>
      <c r="G43" s="275"/>
      <c r="H43" s="275"/>
      <c r="I43" s="275"/>
      <c r="J43" s="275"/>
      <c r="K43" s="276"/>
      <c r="L43" s="208"/>
      <c r="M43" s="71">
        <v>0</v>
      </c>
      <c r="N43" s="72">
        <v>0</v>
      </c>
    </row>
    <row r="44" spans="1:14" s="211" customFormat="1" x14ac:dyDescent="0.25">
      <c r="A44" s="278"/>
      <c r="B44" s="279"/>
      <c r="C44" s="209"/>
      <c r="D44" s="274"/>
      <c r="E44" s="275"/>
      <c r="F44" s="275"/>
      <c r="G44" s="275"/>
      <c r="H44" s="275"/>
      <c r="I44" s="275"/>
      <c r="J44" s="275"/>
      <c r="K44" s="276"/>
      <c r="L44" s="208"/>
      <c r="M44" s="71">
        <v>0</v>
      </c>
      <c r="N44" s="72">
        <v>0</v>
      </c>
    </row>
    <row r="45" spans="1:14" s="211" customFormat="1" x14ac:dyDescent="0.25">
      <c r="A45" s="278"/>
      <c r="B45" s="279"/>
      <c r="C45" s="209"/>
      <c r="D45" s="274"/>
      <c r="E45" s="275"/>
      <c r="F45" s="275"/>
      <c r="G45" s="275"/>
      <c r="H45" s="275"/>
      <c r="I45" s="275"/>
      <c r="J45" s="275"/>
      <c r="K45" s="276"/>
      <c r="L45" s="208"/>
      <c r="M45" s="71">
        <v>0</v>
      </c>
      <c r="N45" s="72">
        <v>0</v>
      </c>
    </row>
    <row r="46" spans="1:14" s="211" customFormat="1" x14ac:dyDescent="0.25">
      <c r="A46" s="278"/>
      <c r="B46" s="279"/>
      <c r="C46" s="209"/>
      <c r="D46" s="274"/>
      <c r="E46" s="275"/>
      <c r="F46" s="275"/>
      <c r="G46" s="275"/>
      <c r="H46" s="275"/>
      <c r="I46" s="275"/>
      <c r="J46" s="275"/>
      <c r="K46" s="276"/>
      <c r="L46" s="208"/>
      <c r="M46" s="71">
        <v>0</v>
      </c>
      <c r="N46" s="72">
        <v>0</v>
      </c>
    </row>
    <row r="47" spans="1:14" s="211" customFormat="1" x14ac:dyDescent="0.25">
      <c r="A47" s="278"/>
      <c r="B47" s="279"/>
      <c r="C47" s="209"/>
      <c r="D47" s="274"/>
      <c r="E47" s="275"/>
      <c r="F47" s="275"/>
      <c r="G47" s="275"/>
      <c r="H47" s="275"/>
      <c r="I47" s="275"/>
      <c r="J47" s="275"/>
      <c r="K47" s="276"/>
      <c r="L47" s="208"/>
      <c r="M47" s="71">
        <v>0</v>
      </c>
      <c r="N47" s="72">
        <v>0</v>
      </c>
    </row>
    <row r="48" spans="1:14" s="211" customFormat="1" x14ac:dyDescent="0.25">
      <c r="A48" s="278"/>
      <c r="B48" s="279"/>
      <c r="C48" s="209"/>
      <c r="D48" s="274"/>
      <c r="E48" s="275"/>
      <c r="F48" s="275"/>
      <c r="G48" s="275"/>
      <c r="H48" s="275"/>
      <c r="I48" s="275"/>
      <c r="J48" s="275"/>
      <c r="K48" s="276"/>
      <c r="L48" s="208"/>
      <c r="M48" s="71">
        <v>0</v>
      </c>
      <c r="N48" s="72">
        <v>0</v>
      </c>
    </row>
    <row r="49" spans="1:15" s="211" customFormat="1" x14ac:dyDescent="0.25">
      <c r="A49" s="278"/>
      <c r="B49" s="279"/>
      <c r="C49" s="209"/>
      <c r="D49" s="274"/>
      <c r="E49" s="275"/>
      <c r="F49" s="275"/>
      <c r="G49" s="275"/>
      <c r="H49" s="275"/>
      <c r="I49" s="275"/>
      <c r="J49" s="275"/>
      <c r="K49" s="276"/>
      <c r="L49" s="208"/>
      <c r="M49" s="71">
        <v>0</v>
      </c>
      <c r="N49" s="72">
        <v>0</v>
      </c>
    </row>
    <row r="50" spans="1:15" s="211" customFormat="1" x14ac:dyDescent="0.25">
      <c r="A50" s="278"/>
      <c r="B50" s="279"/>
      <c r="C50" s="209"/>
      <c r="D50" s="274"/>
      <c r="E50" s="275"/>
      <c r="F50" s="275"/>
      <c r="G50" s="275"/>
      <c r="H50" s="275"/>
      <c r="I50" s="275"/>
      <c r="J50" s="275"/>
      <c r="K50" s="276"/>
      <c r="L50" s="208"/>
      <c r="M50" s="71">
        <v>0</v>
      </c>
      <c r="N50" s="72">
        <v>0</v>
      </c>
    </row>
    <row r="51" spans="1:15" s="211" customFormat="1" x14ac:dyDescent="0.25">
      <c r="A51" s="278"/>
      <c r="B51" s="279"/>
      <c r="C51" s="209"/>
      <c r="D51" s="274"/>
      <c r="E51" s="275"/>
      <c r="F51" s="275"/>
      <c r="G51" s="275"/>
      <c r="H51" s="275"/>
      <c r="I51" s="275"/>
      <c r="J51" s="275"/>
      <c r="K51" s="276"/>
      <c r="L51" s="208"/>
      <c r="M51" s="71">
        <v>0</v>
      </c>
      <c r="N51" s="72">
        <v>0</v>
      </c>
    </row>
    <row r="52" spans="1:15" s="211" customFormat="1" x14ac:dyDescent="0.25">
      <c r="A52" s="278"/>
      <c r="B52" s="279"/>
      <c r="C52" s="209"/>
      <c r="D52" s="274"/>
      <c r="E52" s="275"/>
      <c r="F52" s="275"/>
      <c r="G52" s="275"/>
      <c r="H52" s="275"/>
      <c r="I52" s="275"/>
      <c r="J52" s="275"/>
      <c r="K52" s="276"/>
      <c r="L52" s="208"/>
      <c r="M52" s="71">
        <v>0</v>
      </c>
      <c r="N52" s="72">
        <v>0</v>
      </c>
    </row>
    <row r="53" spans="1:15" s="211" customFormat="1" x14ac:dyDescent="0.25">
      <c r="A53" s="278"/>
      <c r="B53" s="279"/>
      <c r="C53" s="209"/>
      <c r="D53" s="274"/>
      <c r="E53" s="275"/>
      <c r="F53" s="275"/>
      <c r="G53" s="275"/>
      <c r="H53" s="275"/>
      <c r="I53" s="275"/>
      <c r="J53" s="275"/>
      <c r="K53" s="276"/>
      <c r="L53" s="208"/>
      <c r="M53" s="71">
        <v>0</v>
      </c>
      <c r="N53" s="72">
        <v>0</v>
      </c>
    </row>
    <row r="54" spans="1:15" s="211" customFormat="1" x14ac:dyDescent="0.25">
      <c r="A54" s="278"/>
      <c r="B54" s="279"/>
      <c r="C54" s="209"/>
      <c r="D54" s="274"/>
      <c r="E54" s="275"/>
      <c r="F54" s="275"/>
      <c r="G54" s="275"/>
      <c r="H54" s="275"/>
      <c r="I54" s="275"/>
      <c r="J54" s="275"/>
      <c r="K54" s="276"/>
      <c r="L54" s="208"/>
      <c r="M54" s="71">
        <v>0</v>
      </c>
      <c r="N54" s="72">
        <v>0</v>
      </c>
    </row>
    <row r="55" spans="1:15" s="211" customFormat="1" x14ac:dyDescent="0.25">
      <c r="A55" s="278"/>
      <c r="B55" s="279"/>
      <c r="C55" s="209"/>
      <c r="D55" s="274"/>
      <c r="E55" s="275"/>
      <c r="F55" s="275"/>
      <c r="G55" s="275"/>
      <c r="H55" s="275"/>
      <c r="I55" s="275"/>
      <c r="J55" s="275"/>
      <c r="K55" s="276"/>
      <c r="L55" s="208"/>
      <c r="M55" s="71">
        <v>0</v>
      </c>
      <c r="N55" s="72">
        <v>0</v>
      </c>
    </row>
    <row r="56" spans="1:15" s="211" customFormat="1" x14ac:dyDescent="0.25">
      <c r="A56" s="278"/>
      <c r="B56" s="279"/>
      <c r="C56" s="209"/>
      <c r="D56" s="274"/>
      <c r="E56" s="275"/>
      <c r="F56" s="275"/>
      <c r="G56" s="275"/>
      <c r="H56" s="275"/>
      <c r="I56" s="275"/>
      <c r="J56" s="275"/>
      <c r="K56" s="276"/>
      <c r="L56" s="208"/>
      <c r="M56" s="71">
        <v>0</v>
      </c>
      <c r="N56" s="72">
        <v>0</v>
      </c>
    </row>
    <row r="57" spans="1:15" ht="14.45" customHeight="1" x14ac:dyDescent="0.25">
      <c r="A57" s="66"/>
      <c r="B57" s="45"/>
      <c r="C57" s="45"/>
      <c r="D57" s="45"/>
      <c r="E57" s="45"/>
      <c r="F57" s="45"/>
      <c r="G57" s="45"/>
      <c r="H57" s="45"/>
      <c r="I57" s="67"/>
      <c r="J57" s="285" t="s">
        <v>118</v>
      </c>
      <c r="K57" s="285"/>
      <c r="L57" s="285"/>
      <c r="M57" s="285"/>
      <c r="N57" s="68">
        <f>SUM(M21:M56)</f>
        <v>0</v>
      </c>
    </row>
    <row r="58" spans="1:15" x14ac:dyDescent="0.25">
      <c r="A58" s="66"/>
      <c r="B58" s="45"/>
      <c r="C58" s="45"/>
      <c r="D58" s="45"/>
      <c r="E58" s="45"/>
      <c r="F58" s="45"/>
      <c r="G58" s="45"/>
      <c r="H58" s="45"/>
      <c r="I58" s="67"/>
      <c r="J58" s="284" t="s">
        <v>119</v>
      </c>
      <c r="K58" s="284"/>
      <c r="L58" s="284"/>
      <c r="M58" s="284"/>
      <c r="N58" s="69">
        <f>SUM(N21:N56)</f>
        <v>0</v>
      </c>
    </row>
    <row r="59" spans="1:15" x14ac:dyDescent="0.25">
      <c r="A59" s="66"/>
      <c r="B59" s="45"/>
      <c r="C59" s="45"/>
      <c r="D59" s="45"/>
      <c r="E59" s="45"/>
      <c r="F59" s="45"/>
      <c r="G59" s="45"/>
      <c r="H59" s="45"/>
      <c r="I59" s="70"/>
      <c r="J59" s="285" t="s">
        <v>120</v>
      </c>
      <c r="K59" s="285"/>
      <c r="L59" s="285"/>
      <c r="M59" s="285"/>
      <c r="N59" s="68">
        <f>N57+N58</f>
        <v>0</v>
      </c>
      <c r="O59" s="48"/>
    </row>
    <row r="60" spans="1:15" x14ac:dyDescent="0.25">
      <c r="B60" s="12"/>
      <c r="C60" s="1"/>
      <c r="D60" s="2"/>
      <c r="E60" s="2"/>
      <c r="F60" s="2"/>
      <c r="G60" s="2"/>
      <c r="H60" s="2"/>
      <c r="I60" s="13"/>
      <c r="J60" s="13"/>
      <c r="K60" s="13"/>
      <c r="L60" s="13"/>
      <c r="M60" s="10"/>
    </row>
    <row r="61" spans="1:15" x14ac:dyDescent="0.25">
      <c r="A61" s="306" t="s">
        <v>59</v>
      </c>
      <c r="B61" s="306"/>
      <c r="C61" s="306"/>
      <c r="D61" s="306"/>
      <c r="E61" s="306"/>
      <c r="F61" s="306"/>
      <c r="G61" s="306"/>
      <c r="H61" s="306"/>
      <c r="I61" s="306"/>
      <c r="J61" s="306"/>
      <c r="K61" s="306"/>
      <c r="L61" s="40"/>
      <c r="M61" s="40"/>
      <c r="N61" s="40"/>
    </row>
    <row r="62" spans="1:15" x14ac:dyDescent="0.25">
      <c r="A62" s="294" t="s">
        <v>53</v>
      </c>
      <c r="B62" s="295"/>
      <c r="C62" s="295"/>
      <c r="D62" s="295"/>
      <c r="E62" s="296"/>
      <c r="F62" s="301" t="s">
        <v>49</v>
      </c>
      <c r="G62" s="301"/>
      <c r="H62" s="302" t="s">
        <v>50</v>
      </c>
      <c r="I62" s="303"/>
      <c r="J62" s="310" t="s">
        <v>48</v>
      </c>
      <c r="K62" s="301"/>
      <c r="L62" s="37"/>
    </row>
    <row r="63" spans="1:15" x14ac:dyDescent="0.25">
      <c r="A63" s="35">
        <v>1</v>
      </c>
      <c r="B63" s="297" t="s">
        <v>55</v>
      </c>
      <c r="C63" s="297"/>
      <c r="D63" s="297"/>
      <c r="E63" s="298"/>
      <c r="F63" s="292">
        <f>SUMIF(L21:L56,"=1",M21:M56)</f>
        <v>0</v>
      </c>
      <c r="G63" s="293"/>
      <c r="H63" s="304">
        <f>SUMIF(L21:L56,"=1",N21:N56)</f>
        <v>0</v>
      </c>
      <c r="I63" s="305"/>
      <c r="J63" s="292">
        <f>SUM(F63:H63)</f>
        <v>0</v>
      </c>
      <c r="K63" s="293"/>
      <c r="L63" s="10"/>
    </row>
    <row r="64" spans="1:15" x14ac:dyDescent="0.25">
      <c r="A64" s="35">
        <v>2</v>
      </c>
      <c r="B64" s="299" t="s">
        <v>88</v>
      </c>
      <c r="C64" s="299"/>
      <c r="D64" s="299"/>
      <c r="E64" s="300"/>
      <c r="F64" s="292">
        <f>SUMIF(L21:L56,"=2",M21:M56)</f>
        <v>0</v>
      </c>
      <c r="G64" s="293"/>
      <c r="H64" s="304">
        <f>SUMIF(L21:L56,"=2",N21:N56)</f>
        <v>0</v>
      </c>
      <c r="I64" s="305"/>
      <c r="J64" s="292">
        <f>SUM(F64:H64)</f>
        <v>0</v>
      </c>
      <c r="K64" s="293"/>
      <c r="L64" s="10"/>
    </row>
    <row r="65" spans="1:14" x14ac:dyDescent="0.25">
      <c r="A65" s="35">
        <v>3</v>
      </c>
      <c r="B65" s="299" t="s">
        <v>54</v>
      </c>
      <c r="C65" s="299"/>
      <c r="D65" s="299"/>
      <c r="E65" s="300"/>
      <c r="F65" s="292">
        <f>SUMIF(L21:L56,"=3",M21:M56)</f>
        <v>0</v>
      </c>
      <c r="G65" s="293"/>
      <c r="H65" s="304">
        <f>SUMIF(L21:L56,"=3",N21:N56)</f>
        <v>0</v>
      </c>
      <c r="I65" s="305"/>
      <c r="J65" s="292">
        <f>SUM(F65:H65)</f>
        <v>0</v>
      </c>
      <c r="K65" s="293"/>
      <c r="L65" s="10"/>
    </row>
    <row r="66" spans="1:14" x14ac:dyDescent="0.25">
      <c r="A66" s="35">
        <v>4</v>
      </c>
      <c r="B66" s="299" t="s">
        <v>102</v>
      </c>
      <c r="C66" s="299"/>
      <c r="D66" s="299"/>
      <c r="E66" s="300"/>
      <c r="F66" s="292">
        <f>SUMIF(L21:L56,"=4",M21:M56)</f>
        <v>0</v>
      </c>
      <c r="G66" s="293"/>
      <c r="H66" s="304">
        <f>SUMIF(L21:L56,"=4",N21:N56)</f>
        <v>0</v>
      </c>
      <c r="I66" s="305"/>
      <c r="J66" s="292">
        <f>SUM(F66:H66)</f>
        <v>0</v>
      </c>
      <c r="K66" s="293"/>
      <c r="L66" s="10"/>
    </row>
    <row r="67" spans="1:14" ht="6" customHeight="1" x14ac:dyDescent="0.25"/>
    <row r="68" spans="1:14" ht="14.45" customHeight="1" x14ac:dyDescent="0.25">
      <c r="L68" s="45"/>
      <c r="M68" s="45"/>
      <c r="N68" s="45"/>
    </row>
    <row r="69" spans="1:14" x14ac:dyDescent="0.25">
      <c r="A69" s="41"/>
      <c r="B69" s="45"/>
      <c r="C69" s="45"/>
      <c r="D69" s="45"/>
      <c r="E69" s="45"/>
      <c r="F69" s="45"/>
      <c r="G69" s="45"/>
      <c r="H69" s="45"/>
      <c r="I69" s="45"/>
      <c r="J69" s="45"/>
      <c r="K69" s="45"/>
      <c r="L69" s="45"/>
      <c r="M69" s="45"/>
      <c r="N69" s="45"/>
    </row>
    <row r="70" spans="1:14" x14ac:dyDescent="0.25">
      <c r="A70" s="41"/>
      <c r="M70" s="47"/>
      <c r="N70" s="47"/>
    </row>
    <row r="71" spans="1:14" x14ac:dyDescent="0.25">
      <c r="A71" s="41"/>
      <c r="M71" s="47"/>
      <c r="N71" s="47"/>
    </row>
  </sheetData>
  <sheetProtection algorithmName="SHA-512" hashValue="5fXl/+Nc5DD2+B+15KuhcrcnR3aSOlchMVz1OnVEOPdRcsbtpxWTNnfXYOFadFbbBnM4ir6d407PKF0wOzP9dQ==" saltValue="PCxy6DsmBoDniRv1Mv811A==" spinCount="100000" sheet="1" objects="1" scenarios="1" formatRows="0" insertRows="0" deleteRows="0" selectLockedCells="1"/>
  <mergeCells count="122">
    <mergeCell ref="J59:M59"/>
    <mergeCell ref="A61:K61"/>
    <mergeCell ref="B16:C16"/>
    <mergeCell ref="D14:I14"/>
    <mergeCell ref="B15:C15"/>
    <mergeCell ref="D15:I15"/>
    <mergeCell ref="J62:K62"/>
    <mergeCell ref="J63:K63"/>
    <mergeCell ref="J64:K64"/>
    <mergeCell ref="A37:B37"/>
    <mergeCell ref="A38:B38"/>
    <mergeCell ref="A39:B39"/>
    <mergeCell ref="A40:B40"/>
    <mergeCell ref="A41:B41"/>
    <mergeCell ref="A42:B42"/>
    <mergeCell ref="A52:B52"/>
    <mergeCell ref="A53:B53"/>
    <mergeCell ref="A54:B54"/>
    <mergeCell ref="A47:B47"/>
    <mergeCell ref="A48:B48"/>
    <mergeCell ref="A49:B49"/>
    <mergeCell ref="A50:B50"/>
    <mergeCell ref="A51:B51"/>
    <mergeCell ref="D46:K46"/>
    <mergeCell ref="J66:K66"/>
    <mergeCell ref="A62:E62"/>
    <mergeCell ref="B63:E63"/>
    <mergeCell ref="B64:E64"/>
    <mergeCell ref="B66:E66"/>
    <mergeCell ref="F62:G62"/>
    <mergeCell ref="F63:G63"/>
    <mergeCell ref="F64:G64"/>
    <mergeCell ref="F66:G66"/>
    <mergeCell ref="H62:I62"/>
    <mergeCell ref="H63:I63"/>
    <mergeCell ref="H64:I64"/>
    <mergeCell ref="H66:I66"/>
    <mergeCell ref="B65:E65"/>
    <mergeCell ref="F65:G65"/>
    <mergeCell ref="H65:I65"/>
    <mergeCell ref="J65:K65"/>
    <mergeCell ref="A7:C7"/>
    <mergeCell ref="A20:B20"/>
    <mergeCell ref="A21:B21"/>
    <mergeCell ref="A22:B22"/>
    <mergeCell ref="A23:B23"/>
    <mergeCell ref="A24:B24"/>
    <mergeCell ref="A25:B25"/>
    <mergeCell ref="D7:E7"/>
    <mergeCell ref="D8:E8"/>
    <mergeCell ref="B9:C10"/>
    <mergeCell ref="D9:E10"/>
    <mergeCell ref="D20:K20"/>
    <mergeCell ref="D21:K21"/>
    <mergeCell ref="D22:K22"/>
    <mergeCell ref="D23:K23"/>
    <mergeCell ref="D24:K24"/>
    <mergeCell ref="D25:K25"/>
    <mergeCell ref="B12:C12"/>
    <mergeCell ref="B13:C13"/>
    <mergeCell ref="D13:I13"/>
    <mergeCell ref="J13:K13"/>
    <mergeCell ref="B14:C14"/>
    <mergeCell ref="L8:N8"/>
    <mergeCell ref="D2:M2"/>
    <mergeCell ref="D3:M3"/>
    <mergeCell ref="B8:C8"/>
    <mergeCell ref="A5:N5"/>
    <mergeCell ref="D1:M1"/>
    <mergeCell ref="J58:M58"/>
    <mergeCell ref="J57:M57"/>
    <mergeCell ref="A32:B32"/>
    <mergeCell ref="D26:K26"/>
    <mergeCell ref="D27:K27"/>
    <mergeCell ref="D28:K28"/>
    <mergeCell ref="D29:K29"/>
    <mergeCell ref="D30:K30"/>
    <mergeCell ref="D31:K31"/>
    <mergeCell ref="D32:K32"/>
    <mergeCell ref="D33:K33"/>
    <mergeCell ref="D34:K34"/>
    <mergeCell ref="D35:K35"/>
    <mergeCell ref="D36:K36"/>
    <mergeCell ref="D37:K37"/>
    <mergeCell ref="D38:K38"/>
    <mergeCell ref="D39:K39"/>
    <mergeCell ref="A1:B4"/>
    <mergeCell ref="A46:B46"/>
    <mergeCell ref="A55:B55"/>
    <mergeCell ref="A56:B56"/>
    <mergeCell ref="D56:K56"/>
    <mergeCell ref="D47:K47"/>
    <mergeCell ref="D48:K48"/>
    <mergeCell ref="D49:K49"/>
    <mergeCell ref="D50:K50"/>
    <mergeCell ref="D51:K51"/>
    <mergeCell ref="D52:K52"/>
    <mergeCell ref="D53:K53"/>
    <mergeCell ref="D54:K54"/>
    <mergeCell ref="D55:K55"/>
    <mergeCell ref="L13:N13"/>
    <mergeCell ref="A18:N18"/>
    <mergeCell ref="D40:K40"/>
    <mergeCell ref="D41:K41"/>
    <mergeCell ref="D42:K42"/>
    <mergeCell ref="D43:K43"/>
    <mergeCell ref="D44:K44"/>
    <mergeCell ref="D45:K45"/>
    <mergeCell ref="L16:M16"/>
    <mergeCell ref="A33:B33"/>
    <mergeCell ref="A34:B34"/>
    <mergeCell ref="A35:B35"/>
    <mergeCell ref="A36:B36"/>
    <mergeCell ref="A26:B26"/>
    <mergeCell ref="A27:B27"/>
    <mergeCell ref="A28:B28"/>
    <mergeCell ref="A29:B29"/>
    <mergeCell ref="A30:B30"/>
    <mergeCell ref="A31:B31"/>
    <mergeCell ref="A43:B43"/>
    <mergeCell ref="A44:B44"/>
    <mergeCell ref="A45:B4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 CHANGE ORDER SUMMARY SHEET -  Design-Build &amp; Lease-Leaseback&amp;C&amp;"Arial,Regular"&amp;8Page &amp;P of &amp;N&amp;R&amp;"Arial,Regular"&amp;8Revised 11/22/2019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view="pageLayout" zoomScaleNormal="100" workbookViewId="0">
      <selection activeCell="A21" sqref="A21:B21"/>
    </sheetView>
  </sheetViews>
  <sheetFormatPr defaultRowHeight="15" x14ac:dyDescent="0.25"/>
  <cols>
    <col min="1" max="1" width="3.7109375" customWidth="1"/>
    <col min="2" max="2" width="3.85546875" customWidth="1"/>
    <col min="3" max="3" width="14.28515625" customWidth="1"/>
    <col min="4" max="4" width="11.7109375" customWidth="1"/>
    <col min="5" max="5" width="9.7109375" customWidth="1"/>
    <col min="10" max="11" width="8.85546875" customWidth="1"/>
    <col min="12" max="12" width="6" customWidth="1"/>
    <col min="13" max="13" width="14.28515625" customWidth="1"/>
    <col min="14" max="14" width="15.28515625" customWidth="1"/>
    <col min="15" max="15" width="11.5703125" bestFit="1" customWidth="1"/>
  </cols>
  <sheetData>
    <row r="1" spans="1:19" s="5" customFormat="1" ht="18" customHeight="1" x14ac:dyDescent="0.2">
      <c r="A1" s="286"/>
      <c r="B1" s="286"/>
      <c r="D1" s="283" t="s">
        <v>14</v>
      </c>
      <c r="E1" s="283"/>
      <c r="F1" s="283"/>
      <c r="G1" s="283"/>
      <c r="H1" s="283"/>
      <c r="I1" s="283"/>
      <c r="J1" s="283"/>
      <c r="K1" s="283"/>
      <c r="L1" s="283"/>
      <c r="M1" s="283"/>
      <c r="N1" s="6"/>
      <c r="O1" s="6"/>
      <c r="P1" s="6"/>
      <c r="Q1" s="6"/>
      <c r="R1" s="6"/>
      <c r="S1" s="6"/>
    </row>
    <row r="2" spans="1:19" s="5" customFormat="1" ht="14.45" customHeight="1" x14ac:dyDescent="0.2">
      <c r="A2" s="286"/>
      <c r="B2" s="286"/>
      <c r="D2" s="282" t="s">
        <v>15</v>
      </c>
      <c r="E2" s="282"/>
      <c r="F2" s="282"/>
      <c r="G2" s="282"/>
      <c r="H2" s="282"/>
      <c r="I2" s="282"/>
      <c r="J2" s="282"/>
      <c r="K2" s="282"/>
      <c r="L2" s="282"/>
      <c r="M2" s="282"/>
      <c r="N2" s="7"/>
      <c r="O2" s="7"/>
      <c r="P2" s="7"/>
      <c r="Q2" s="7"/>
      <c r="R2" s="7"/>
      <c r="S2" s="7"/>
    </row>
    <row r="3" spans="1:19" s="5" customFormat="1" ht="14.45" customHeight="1" x14ac:dyDescent="0.2">
      <c r="A3" s="286"/>
      <c r="B3" s="286"/>
      <c r="D3" s="282" t="s">
        <v>16</v>
      </c>
      <c r="E3" s="282"/>
      <c r="F3" s="282"/>
      <c r="G3" s="282"/>
      <c r="H3" s="282"/>
      <c r="I3" s="282"/>
      <c r="J3" s="282"/>
      <c r="K3" s="282"/>
      <c r="L3" s="282"/>
      <c r="M3" s="282"/>
      <c r="N3" s="7"/>
      <c r="O3" s="7"/>
      <c r="P3" s="7"/>
      <c r="Q3" s="7"/>
      <c r="R3" s="7"/>
      <c r="S3" s="7"/>
    </row>
    <row r="4" spans="1:19" s="5" customFormat="1" ht="5.45" customHeight="1" x14ac:dyDescent="0.2">
      <c r="A4" s="286"/>
      <c r="B4" s="286"/>
    </row>
    <row r="5" spans="1:19" ht="20.25" x14ac:dyDescent="0.3">
      <c r="A5" s="263" t="s">
        <v>115</v>
      </c>
      <c r="B5" s="263"/>
      <c r="C5" s="263"/>
      <c r="D5" s="263"/>
      <c r="E5" s="263"/>
      <c r="F5" s="263"/>
      <c r="G5" s="263"/>
      <c r="H5" s="263"/>
      <c r="I5" s="263"/>
      <c r="J5" s="263"/>
      <c r="K5" s="263"/>
      <c r="L5" s="263"/>
      <c r="M5" s="263"/>
      <c r="N5" s="263"/>
    </row>
    <row r="6" spans="1:19" ht="7.15" customHeight="1" x14ac:dyDescent="0.35">
      <c r="B6" s="14"/>
      <c r="C6" s="14"/>
      <c r="D6" s="14"/>
      <c r="E6" s="14"/>
      <c r="F6" s="14"/>
      <c r="G6" s="14"/>
      <c r="H6" s="14"/>
      <c r="I6" s="14"/>
      <c r="J6" s="14"/>
      <c r="K6" s="14"/>
      <c r="L6" s="14"/>
      <c r="M6" s="14"/>
      <c r="N6" s="15"/>
    </row>
    <row r="7" spans="1:19" s="1" customFormat="1" ht="13.15" customHeight="1" x14ac:dyDescent="0.2">
      <c r="A7" s="233" t="s">
        <v>21</v>
      </c>
      <c r="B7" s="233"/>
      <c r="C7" s="233"/>
      <c r="D7" s="289">
        <f>'CP-0260'!D7</f>
        <v>0</v>
      </c>
      <c r="E7" s="289"/>
      <c r="F7" s="16"/>
      <c r="G7" s="16"/>
      <c r="H7" s="16"/>
      <c r="I7" s="16"/>
      <c r="J7" s="17"/>
      <c r="K7" s="207"/>
      <c r="L7" s="16"/>
      <c r="M7" s="207"/>
      <c r="N7" s="16"/>
    </row>
    <row r="8" spans="1:19" s="1" customFormat="1" ht="13.15" customHeight="1" x14ac:dyDescent="0.2">
      <c r="B8" s="233" t="s">
        <v>19</v>
      </c>
      <c r="C8" s="233"/>
      <c r="D8" s="289">
        <f>'CP-0260'!D8</f>
        <v>0</v>
      </c>
      <c r="E8" s="289"/>
      <c r="F8" s="16"/>
      <c r="G8" s="16"/>
      <c r="H8" s="16"/>
      <c r="I8" s="16"/>
      <c r="J8" s="17"/>
      <c r="K8" s="207"/>
      <c r="L8" s="280"/>
      <c r="M8" s="281"/>
      <c r="N8" s="281"/>
      <c r="P8" s="8"/>
      <c r="Q8" s="8"/>
      <c r="R8" s="8"/>
    </row>
    <row r="9" spans="1:19" s="1" customFormat="1" ht="5.45" customHeight="1" x14ac:dyDescent="0.2">
      <c r="B9" s="233" t="s">
        <v>18</v>
      </c>
      <c r="C9" s="233"/>
      <c r="D9" s="290">
        <f>'CP-0260'!D9</f>
        <v>0</v>
      </c>
      <c r="E9" s="290"/>
      <c r="F9" s="16"/>
      <c r="G9" s="16"/>
      <c r="H9" s="16"/>
      <c r="I9" s="16"/>
      <c r="J9" s="17"/>
      <c r="K9" s="207"/>
      <c r="L9" s="161"/>
      <c r="M9" s="161"/>
      <c r="N9" s="16"/>
      <c r="P9" s="8"/>
      <c r="Q9" s="8"/>
      <c r="R9" s="8"/>
    </row>
    <row r="10" spans="1:19" s="1" customFormat="1" ht="6.6" customHeight="1" x14ac:dyDescent="0.2">
      <c r="B10" s="233"/>
      <c r="C10" s="233"/>
      <c r="D10" s="289"/>
      <c r="E10" s="289"/>
      <c r="F10" s="16"/>
      <c r="G10" s="16"/>
      <c r="H10" s="16"/>
      <c r="I10" s="16"/>
      <c r="J10" s="17"/>
      <c r="K10" s="22"/>
      <c r="L10" s="11"/>
      <c r="M10" s="11"/>
      <c r="N10" s="23"/>
      <c r="P10" s="9"/>
      <c r="Q10" s="59"/>
      <c r="R10" s="59"/>
    </row>
    <row r="11" spans="1:19" s="1" customFormat="1" ht="5.45" customHeight="1" x14ac:dyDescent="0.2">
      <c r="B11" s="22"/>
      <c r="C11" s="11"/>
      <c r="D11" s="11"/>
      <c r="E11" s="16"/>
      <c r="F11" s="16"/>
      <c r="G11" s="16"/>
      <c r="H11" s="16"/>
      <c r="I11" s="16"/>
      <c r="J11" s="61"/>
      <c r="K11" s="23"/>
      <c r="L11" s="23"/>
      <c r="M11" s="23"/>
      <c r="N11" s="23"/>
      <c r="P11" s="4"/>
      <c r="Q11" s="59"/>
      <c r="R11" s="59"/>
    </row>
    <row r="12" spans="1:19" s="1" customFormat="1" ht="12" x14ac:dyDescent="0.2">
      <c r="B12" s="240"/>
      <c r="C12" s="240"/>
      <c r="D12" s="16"/>
      <c r="E12" s="16"/>
      <c r="F12" s="16"/>
      <c r="G12" s="16"/>
      <c r="H12" s="16"/>
      <c r="I12" s="16"/>
      <c r="J12" s="16"/>
      <c r="K12" s="16"/>
      <c r="L12" s="16"/>
      <c r="M12" s="25"/>
      <c r="N12" s="23"/>
    </row>
    <row r="13" spans="1:19" s="1" customFormat="1" ht="23.25" customHeight="1" x14ac:dyDescent="0.2">
      <c r="B13" s="237" t="s">
        <v>20</v>
      </c>
      <c r="C13" s="237"/>
      <c r="D13" s="272">
        <f>'CP-0260'!D12</f>
        <v>0</v>
      </c>
      <c r="E13" s="272"/>
      <c r="F13" s="272"/>
      <c r="G13" s="272"/>
      <c r="H13" s="272"/>
      <c r="I13" s="272"/>
      <c r="J13" s="241" t="s">
        <v>22</v>
      </c>
      <c r="K13" s="242"/>
      <c r="L13" s="272">
        <f>'CP-0260'!L12</f>
        <v>0</v>
      </c>
      <c r="M13" s="272"/>
      <c r="N13" s="272"/>
    </row>
    <row r="14" spans="1:19" s="1" customFormat="1" ht="15" customHeight="1" x14ac:dyDescent="0.2">
      <c r="B14" s="237" t="s">
        <v>0</v>
      </c>
      <c r="C14" s="237"/>
      <c r="D14" s="308">
        <f>'CP-0260'!D13</f>
        <v>0</v>
      </c>
      <c r="E14" s="308"/>
      <c r="F14" s="308"/>
      <c r="G14" s="308"/>
      <c r="H14" s="308"/>
      <c r="I14" s="308"/>
      <c r="J14" s="58"/>
      <c r="K14" s="58"/>
      <c r="L14" s="58"/>
      <c r="M14" s="58"/>
      <c r="N14" s="16"/>
    </row>
    <row r="15" spans="1:19" s="1" customFormat="1" ht="23.25" customHeight="1" x14ac:dyDescent="0.2">
      <c r="B15" s="253" t="s">
        <v>112</v>
      </c>
      <c r="C15" s="237"/>
      <c r="D15" s="309">
        <f>'CP-0260'!D14</f>
        <v>0</v>
      </c>
      <c r="E15" s="309"/>
      <c r="F15" s="309"/>
      <c r="G15" s="309"/>
      <c r="H15" s="309"/>
      <c r="I15" s="309"/>
      <c r="J15" s="58"/>
      <c r="K15" s="58"/>
      <c r="L15" s="58"/>
      <c r="M15" s="58"/>
      <c r="N15" s="16"/>
    </row>
    <row r="16" spans="1:19" s="1" customFormat="1" ht="15" customHeight="1" x14ac:dyDescent="0.2">
      <c r="B16" s="307" t="s">
        <v>24</v>
      </c>
      <c r="C16" s="307"/>
      <c r="D16" s="103">
        <f>'CP-0260'!F15</f>
        <v>0</v>
      </c>
      <c r="E16" s="54"/>
      <c r="F16" s="57"/>
      <c r="G16" s="57"/>
      <c r="H16" s="57"/>
      <c r="I16" s="57"/>
      <c r="J16" s="54"/>
      <c r="K16" s="62" t="s">
        <v>1</v>
      </c>
      <c r="L16" s="277">
        <f>'CP-0260'!L15</f>
        <v>0</v>
      </c>
      <c r="M16" s="277"/>
      <c r="N16" s="26"/>
    </row>
    <row r="17" spans="1:14" s="1" customFormat="1" ht="5.45" customHeight="1" x14ac:dyDescent="0.2">
      <c r="A17" s="38"/>
      <c r="B17" s="38"/>
      <c r="C17" s="38"/>
      <c r="D17" s="38"/>
      <c r="E17" s="38"/>
      <c r="F17" s="65"/>
      <c r="G17" s="65"/>
      <c r="H17" s="65"/>
      <c r="I17" s="65"/>
      <c r="J17" s="65"/>
      <c r="K17" s="62"/>
      <c r="L17" s="39"/>
      <c r="M17" s="39"/>
      <c r="N17" s="16"/>
    </row>
    <row r="18" spans="1:14" s="1" customFormat="1" ht="20.25" x14ac:dyDescent="0.3">
      <c r="A18" s="273" t="s">
        <v>77</v>
      </c>
      <c r="B18" s="273"/>
      <c r="C18" s="273"/>
      <c r="D18" s="273"/>
      <c r="E18" s="273"/>
      <c r="F18" s="273"/>
      <c r="G18" s="273"/>
      <c r="H18" s="273"/>
      <c r="I18" s="273"/>
      <c r="J18" s="273"/>
      <c r="K18" s="273"/>
      <c r="L18" s="273"/>
      <c r="M18" s="273"/>
      <c r="N18" s="273"/>
    </row>
    <row r="19" spans="1:14" s="1" customFormat="1" ht="5.45" customHeight="1" x14ac:dyDescent="0.2">
      <c r="B19" s="63"/>
      <c r="C19" s="63"/>
      <c r="D19" s="63"/>
      <c r="E19" s="63"/>
      <c r="F19" s="104"/>
      <c r="G19" s="104"/>
      <c r="H19" s="104"/>
      <c r="I19" s="104"/>
      <c r="J19" s="104"/>
      <c r="K19" s="105"/>
      <c r="L19" s="106"/>
      <c r="M19" s="106"/>
      <c r="N19" s="23"/>
    </row>
    <row r="20" spans="1:14" ht="65.45" customHeight="1" x14ac:dyDescent="0.25">
      <c r="A20" s="287" t="s">
        <v>113</v>
      </c>
      <c r="B20" s="288"/>
      <c r="C20" s="64" t="s">
        <v>114</v>
      </c>
      <c r="D20" s="287" t="s">
        <v>121</v>
      </c>
      <c r="E20" s="291"/>
      <c r="F20" s="291"/>
      <c r="G20" s="291"/>
      <c r="H20" s="291"/>
      <c r="I20" s="291"/>
      <c r="J20" s="291"/>
      <c r="K20" s="288"/>
      <c r="L20" s="50" t="s">
        <v>17</v>
      </c>
      <c r="M20" s="51" t="s">
        <v>116</v>
      </c>
      <c r="N20" s="52" t="s">
        <v>117</v>
      </c>
    </row>
    <row r="21" spans="1:14" s="211" customFormat="1" x14ac:dyDescent="0.25">
      <c r="A21" s="278"/>
      <c r="B21" s="279"/>
      <c r="C21" s="209"/>
      <c r="D21" s="274"/>
      <c r="E21" s="275"/>
      <c r="F21" s="275"/>
      <c r="G21" s="275"/>
      <c r="H21" s="275"/>
      <c r="I21" s="275"/>
      <c r="J21" s="275"/>
      <c r="K21" s="276"/>
      <c r="L21" s="208"/>
      <c r="M21" s="71">
        <v>0</v>
      </c>
      <c r="N21" s="72">
        <v>0</v>
      </c>
    </row>
    <row r="22" spans="1:14" s="211" customFormat="1" x14ac:dyDescent="0.25">
      <c r="A22" s="278"/>
      <c r="B22" s="279"/>
      <c r="C22" s="209"/>
      <c r="D22" s="274"/>
      <c r="E22" s="275"/>
      <c r="F22" s="275"/>
      <c r="G22" s="275"/>
      <c r="H22" s="275"/>
      <c r="I22" s="275"/>
      <c r="J22" s="275"/>
      <c r="K22" s="276"/>
      <c r="L22" s="208"/>
      <c r="M22" s="71">
        <v>0</v>
      </c>
      <c r="N22" s="72">
        <v>0</v>
      </c>
    </row>
    <row r="23" spans="1:14" s="211" customFormat="1" x14ac:dyDescent="0.25">
      <c r="A23" s="278"/>
      <c r="B23" s="279"/>
      <c r="C23" s="209"/>
      <c r="D23" s="274"/>
      <c r="E23" s="275"/>
      <c r="F23" s="275"/>
      <c r="G23" s="275"/>
      <c r="H23" s="275"/>
      <c r="I23" s="275"/>
      <c r="J23" s="275"/>
      <c r="K23" s="276"/>
      <c r="L23" s="208"/>
      <c r="M23" s="71">
        <v>0</v>
      </c>
      <c r="N23" s="72">
        <v>0</v>
      </c>
    </row>
    <row r="24" spans="1:14" s="211" customFormat="1" x14ac:dyDescent="0.25">
      <c r="A24" s="278"/>
      <c r="B24" s="279"/>
      <c r="C24" s="209"/>
      <c r="D24" s="274"/>
      <c r="E24" s="275"/>
      <c r="F24" s="275"/>
      <c r="G24" s="275"/>
      <c r="H24" s="275"/>
      <c r="I24" s="275"/>
      <c r="J24" s="275"/>
      <c r="K24" s="276"/>
      <c r="L24" s="208"/>
      <c r="M24" s="71">
        <v>0</v>
      </c>
      <c r="N24" s="72">
        <v>0</v>
      </c>
    </row>
    <row r="25" spans="1:14" s="211" customFormat="1" x14ac:dyDescent="0.25">
      <c r="A25" s="278"/>
      <c r="B25" s="279"/>
      <c r="C25" s="209"/>
      <c r="D25" s="274"/>
      <c r="E25" s="275"/>
      <c r="F25" s="275"/>
      <c r="G25" s="275"/>
      <c r="H25" s="275"/>
      <c r="I25" s="275"/>
      <c r="J25" s="275"/>
      <c r="K25" s="276"/>
      <c r="L25" s="208"/>
      <c r="M25" s="71">
        <v>0</v>
      </c>
      <c r="N25" s="72">
        <v>0</v>
      </c>
    </row>
    <row r="26" spans="1:14" s="211" customFormat="1" x14ac:dyDescent="0.25">
      <c r="A26" s="278"/>
      <c r="B26" s="279"/>
      <c r="C26" s="209"/>
      <c r="D26" s="274"/>
      <c r="E26" s="275"/>
      <c r="F26" s="275"/>
      <c r="G26" s="275"/>
      <c r="H26" s="275"/>
      <c r="I26" s="275"/>
      <c r="J26" s="275"/>
      <c r="K26" s="276"/>
      <c r="L26" s="208"/>
      <c r="M26" s="71">
        <v>0</v>
      </c>
      <c r="N26" s="72">
        <v>0</v>
      </c>
    </row>
    <row r="27" spans="1:14" s="211" customFormat="1" x14ac:dyDescent="0.25">
      <c r="A27" s="278"/>
      <c r="B27" s="279"/>
      <c r="C27" s="209"/>
      <c r="D27" s="274"/>
      <c r="E27" s="275"/>
      <c r="F27" s="275"/>
      <c r="G27" s="275"/>
      <c r="H27" s="275"/>
      <c r="I27" s="275"/>
      <c r="J27" s="275"/>
      <c r="K27" s="276"/>
      <c r="L27" s="208"/>
      <c r="M27" s="71">
        <v>0</v>
      </c>
      <c r="N27" s="72">
        <v>0</v>
      </c>
    </row>
    <row r="28" spans="1:14" s="211" customFormat="1" x14ac:dyDescent="0.25">
      <c r="A28" s="278"/>
      <c r="B28" s="279"/>
      <c r="C28" s="209"/>
      <c r="D28" s="274"/>
      <c r="E28" s="275"/>
      <c r="F28" s="275"/>
      <c r="G28" s="275"/>
      <c r="H28" s="275"/>
      <c r="I28" s="275"/>
      <c r="J28" s="275"/>
      <c r="K28" s="276"/>
      <c r="L28" s="208"/>
      <c r="M28" s="71">
        <v>0</v>
      </c>
      <c r="N28" s="72">
        <v>0</v>
      </c>
    </row>
    <row r="29" spans="1:14" s="211" customFormat="1" x14ac:dyDescent="0.25">
      <c r="A29" s="278"/>
      <c r="B29" s="279"/>
      <c r="C29" s="209"/>
      <c r="D29" s="274"/>
      <c r="E29" s="275"/>
      <c r="F29" s="275"/>
      <c r="G29" s="275"/>
      <c r="H29" s="275"/>
      <c r="I29" s="275"/>
      <c r="J29" s="275"/>
      <c r="K29" s="276"/>
      <c r="L29" s="208"/>
      <c r="M29" s="71">
        <v>0</v>
      </c>
      <c r="N29" s="72">
        <v>0</v>
      </c>
    </row>
    <row r="30" spans="1:14" s="211" customFormat="1" x14ac:dyDescent="0.25">
      <c r="A30" s="278"/>
      <c r="B30" s="279"/>
      <c r="C30" s="209"/>
      <c r="D30" s="274"/>
      <c r="E30" s="275"/>
      <c r="F30" s="275"/>
      <c r="G30" s="275"/>
      <c r="H30" s="275"/>
      <c r="I30" s="275"/>
      <c r="J30" s="275"/>
      <c r="K30" s="276"/>
      <c r="L30" s="208"/>
      <c r="M30" s="71">
        <v>0</v>
      </c>
      <c r="N30" s="72">
        <v>0</v>
      </c>
    </row>
    <row r="31" spans="1:14" s="211" customFormat="1" x14ac:dyDescent="0.25">
      <c r="A31" s="278"/>
      <c r="B31" s="279"/>
      <c r="C31" s="209"/>
      <c r="D31" s="274"/>
      <c r="E31" s="275"/>
      <c r="F31" s="275"/>
      <c r="G31" s="275"/>
      <c r="H31" s="275"/>
      <c r="I31" s="275"/>
      <c r="J31" s="275"/>
      <c r="K31" s="276"/>
      <c r="L31" s="208"/>
      <c r="M31" s="71">
        <v>0</v>
      </c>
      <c r="N31" s="72">
        <v>0</v>
      </c>
    </row>
    <row r="32" spans="1:14" s="211" customFormat="1" x14ac:dyDescent="0.25">
      <c r="A32" s="278"/>
      <c r="B32" s="279"/>
      <c r="C32" s="209"/>
      <c r="D32" s="274"/>
      <c r="E32" s="275"/>
      <c r="F32" s="275"/>
      <c r="G32" s="275"/>
      <c r="H32" s="275"/>
      <c r="I32" s="275"/>
      <c r="J32" s="275"/>
      <c r="K32" s="276"/>
      <c r="L32" s="208"/>
      <c r="M32" s="71">
        <v>0</v>
      </c>
      <c r="N32" s="72">
        <v>0</v>
      </c>
    </row>
    <row r="33" spans="1:14" s="211" customFormat="1" x14ac:dyDescent="0.25">
      <c r="A33" s="278"/>
      <c r="B33" s="279"/>
      <c r="C33" s="209"/>
      <c r="D33" s="274"/>
      <c r="E33" s="275"/>
      <c r="F33" s="275"/>
      <c r="G33" s="275"/>
      <c r="H33" s="275"/>
      <c r="I33" s="275"/>
      <c r="J33" s="275"/>
      <c r="K33" s="276"/>
      <c r="L33" s="208"/>
      <c r="M33" s="71">
        <v>0</v>
      </c>
      <c r="N33" s="72">
        <v>0</v>
      </c>
    </row>
    <row r="34" spans="1:14" s="211" customFormat="1" x14ac:dyDescent="0.25">
      <c r="A34" s="278"/>
      <c r="B34" s="279"/>
      <c r="C34" s="209"/>
      <c r="D34" s="274"/>
      <c r="E34" s="275"/>
      <c r="F34" s="275"/>
      <c r="G34" s="275"/>
      <c r="H34" s="275"/>
      <c r="I34" s="275"/>
      <c r="J34" s="275"/>
      <c r="K34" s="276"/>
      <c r="L34" s="208"/>
      <c r="M34" s="71">
        <v>0</v>
      </c>
      <c r="N34" s="72">
        <v>0</v>
      </c>
    </row>
    <row r="35" spans="1:14" s="211" customFormat="1" x14ac:dyDescent="0.25">
      <c r="A35" s="278"/>
      <c r="B35" s="279"/>
      <c r="C35" s="209"/>
      <c r="D35" s="274"/>
      <c r="E35" s="275"/>
      <c r="F35" s="275"/>
      <c r="G35" s="275"/>
      <c r="H35" s="275"/>
      <c r="I35" s="275"/>
      <c r="J35" s="275"/>
      <c r="K35" s="276"/>
      <c r="L35" s="208"/>
      <c r="M35" s="71">
        <v>0</v>
      </c>
      <c r="N35" s="72">
        <v>0</v>
      </c>
    </row>
    <row r="36" spans="1:14" s="211" customFormat="1" x14ac:dyDescent="0.25">
      <c r="A36" s="278"/>
      <c r="B36" s="279"/>
      <c r="C36" s="209"/>
      <c r="D36" s="274"/>
      <c r="E36" s="275"/>
      <c r="F36" s="275"/>
      <c r="G36" s="275"/>
      <c r="H36" s="275"/>
      <c r="I36" s="275"/>
      <c r="J36" s="275"/>
      <c r="K36" s="276"/>
      <c r="L36" s="208"/>
      <c r="M36" s="71">
        <v>0</v>
      </c>
      <c r="N36" s="72">
        <v>0</v>
      </c>
    </row>
    <row r="37" spans="1:14" s="211" customFormat="1" x14ac:dyDescent="0.25">
      <c r="A37" s="278"/>
      <c r="B37" s="279"/>
      <c r="C37" s="209"/>
      <c r="D37" s="274"/>
      <c r="E37" s="275"/>
      <c r="F37" s="275"/>
      <c r="G37" s="275"/>
      <c r="H37" s="275"/>
      <c r="I37" s="275"/>
      <c r="J37" s="275"/>
      <c r="K37" s="276"/>
      <c r="L37" s="208"/>
      <c r="M37" s="71">
        <v>0</v>
      </c>
      <c r="N37" s="72">
        <v>0</v>
      </c>
    </row>
    <row r="38" spans="1:14" s="211" customFormat="1" x14ac:dyDescent="0.25">
      <c r="A38" s="278"/>
      <c r="B38" s="279"/>
      <c r="C38" s="209"/>
      <c r="D38" s="274"/>
      <c r="E38" s="275"/>
      <c r="F38" s="275"/>
      <c r="G38" s="275"/>
      <c r="H38" s="275"/>
      <c r="I38" s="275"/>
      <c r="J38" s="275"/>
      <c r="K38" s="276"/>
      <c r="L38" s="208"/>
      <c r="M38" s="71">
        <v>0</v>
      </c>
      <c r="N38" s="72">
        <v>0</v>
      </c>
    </row>
    <row r="39" spans="1:14" s="211" customFormat="1" x14ac:dyDescent="0.25">
      <c r="A39" s="278"/>
      <c r="B39" s="279"/>
      <c r="C39" s="209"/>
      <c r="D39" s="274"/>
      <c r="E39" s="275"/>
      <c r="F39" s="275"/>
      <c r="G39" s="275"/>
      <c r="H39" s="275"/>
      <c r="I39" s="275"/>
      <c r="J39" s="275"/>
      <c r="K39" s="276"/>
      <c r="L39" s="208"/>
      <c r="M39" s="71">
        <v>0</v>
      </c>
      <c r="N39" s="72">
        <v>0</v>
      </c>
    </row>
    <row r="40" spans="1:14" s="211" customFormat="1" x14ac:dyDescent="0.25">
      <c r="A40" s="278"/>
      <c r="B40" s="279"/>
      <c r="C40" s="209"/>
      <c r="D40" s="274"/>
      <c r="E40" s="275"/>
      <c r="F40" s="275"/>
      <c r="G40" s="275"/>
      <c r="H40" s="275"/>
      <c r="I40" s="275"/>
      <c r="J40" s="275"/>
      <c r="K40" s="276"/>
      <c r="L40" s="208"/>
      <c r="M40" s="71">
        <v>0</v>
      </c>
      <c r="N40" s="72">
        <v>0</v>
      </c>
    </row>
    <row r="41" spans="1:14" s="211" customFormat="1" x14ac:dyDescent="0.25">
      <c r="A41" s="278"/>
      <c r="B41" s="279"/>
      <c r="C41" s="209"/>
      <c r="D41" s="274"/>
      <c r="E41" s="275"/>
      <c r="F41" s="275"/>
      <c r="G41" s="275"/>
      <c r="H41" s="275"/>
      <c r="I41" s="275"/>
      <c r="J41" s="275"/>
      <c r="K41" s="276"/>
      <c r="L41" s="208"/>
      <c r="M41" s="71">
        <v>0</v>
      </c>
      <c r="N41" s="72">
        <v>0</v>
      </c>
    </row>
    <row r="42" spans="1:14" s="211" customFormat="1" x14ac:dyDescent="0.25">
      <c r="A42" s="278"/>
      <c r="B42" s="279"/>
      <c r="C42" s="209"/>
      <c r="D42" s="274"/>
      <c r="E42" s="275"/>
      <c r="F42" s="275"/>
      <c r="G42" s="275"/>
      <c r="H42" s="275"/>
      <c r="I42" s="275"/>
      <c r="J42" s="275"/>
      <c r="K42" s="276"/>
      <c r="L42" s="208"/>
      <c r="M42" s="71">
        <v>0</v>
      </c>
      <c r="N42" s="72">
        <v>0</v>
      </c>
    </row>
    <row r="43" spans="1:14" s="211" customFormat="1" x14ac:dyDescent="0.25">
      <c r="A43" s="278"/>
      <c r="B43" s="279"/>
      <c r="C43" s="209"/>
      <c r="D43" s="274"/>
      <c r="E43" s="275"/>
      <c r="F43" s="275"/>
      <c r="G43" s="275"/>
      <c r="H43" s="275"/>
      <c r="I43" s="275"/>
      <c r="J43" s="275"/>
      <c r="K43" s="276"/>
      <c r="L43" s="208"/>
      <c r="M43" s="71">
        <v>0</v>
      </c>
      <c r="N43" s="72">
        <v>0</v>
      </c>
    </row>
    <row r="44" spans="1:14" s="211" customFormat="1" x14ac:dyDescent="0.25">
      <c r="A44" s="278"/>
      <c r="B44" s="279"/>
      <c r="C44" s="209"/>
      <c r="D44" s="274"/>
      <c r="E44" s="275"/>
      <c r="F44" s="275"/>
      <c r="G44" s="275"/>
      <c r="H44" s="275"/>
      <c r="I44" s="275"/>
      <c r="J44" s="275"/>
      <c r="K44" s="276"/>
      <c r="L44" s="208"/>
      <c r="M44" s="71">
        <v>0</v>
      </c>
      <c r="N44" s="72">
        <v>0</v>
      </c>
    </row>
    <row r="45" spans="1:14" s="211" customFormat="1" x14ac:dyDescent="0.25">
      <c r="A45" s="278"/>
      <c r="B45" s="279"/>
      <c r="C45" s="209"/>
      <c r="D45" s="274"/>
      <c r="E45" s="275"/>
      <c r="F45" s="275"/>
      <c r="G45" s="275"/>
      <c r="H45" s="275"/>
      <c r="I45" s="275"/>
      <c r="J45" s="275"/>
      <c r="K45" s="276"/>
      <c r="L45" s="208"/>
      <c r="M45" s="71">
        <v>0</v>
      </c>
      <c r="N45" s="72">
        <v>0</v>
      </c>
    </row>
    <row r="46" spans="1:14" s="211" customFormat="1" x14ac:dyDescent="0.25">
      <c r="A46" s="278"/>
      <c r="B46" s="279"/>
      <c r="C46" s="209"/>
      <c r="D46" s="274"/>
      <c r="E46" s="275"/>
      <c r="F46" s="275"/>
      <c r="G46" s="275"/>
      <c r="H46" s="275"/>
      <c r="I46" s="275"/>
      <c r="J46" s="275"/>
      <c r="K46" s="276"/>
      <c r="L46" s="208"/>
      <c r="M46" s="71">
        <v>0</v>
      </c>
      <c r="N46" s="72">
        <v>0</v>
      </c>
    </row>
    <row r="47" spans="1:14" s="211" customFormat="1" x14ac:dyDescent="0.25">
      <c r="A47" s="278"/>
      <c r="B47" s="279"/>
      <c r="C47" s="209"/>
      <c r="D47" s="274"/>
      <c r="E47" s="275"/>
      <c r="F47" s="275"/>
      <c r="G47" s="275"/>
      <c r="H47" s="275"/>
      <c r="I47" s="275"/>
      <c r="J47" s="275"/>
      <c r="K47" s="276"/>
      <c r="L47" s="208"/>
      <c r="M47" s="71">
        <v>0</v>
      </c>
      <c r="N47" s="72">
        <v>0</v>
      </c>
    </row>
    <row r="48" spans="1:14" s="211" customFormat="1" x14ac:dyDescent="0.25">
      <c r="A48" s="278"/>
      <c r="B48" s="279"/>
      <c r="C48" s="209"/>
      <c r="D48" s="274"/>
      <c r="E48" s="275"/>
      <c r="F48" s="275"/>
      <c r="G48" s="275"/>
      <c r="H48" s="275"/>
      <c r="I48" s="275"/>
      <c r="J48" s="275"/>
      <c r="K48" s="276"/>
      <c r="L48" s="208"/>
      <c r="M48" s="71">
        <v>0</v>
      </c>
      <c r="N48" s="72">
        <v>0</v>
      </c>
    </row>
    <row r="49" spans="1:15" s="211" customFormat="1" x14ac:dyDescent="0.25">
      <c r="A49" s="278"/>
      <c r="B49" s="279"/>
      <c r="C49" s="209"/>
      <c r="D49" s="274"/>
      <c r="E49" s="275"/>
      <c r="F49" s="275"/>
      <c r="G49" s="275"/>
      <c r="H49" s="275"/>
      <c r="I49" s="275"/>
      <c r="J49" s="275"/>
      <c r="K49" s="276"/>
      <c r="L49" s="208"/>
      <c r="M49" s="71">
        <v>0</v>
      </c>
      <c r="N49" s="72">
        <v>0</v>
      </c>
    </row>
    <row r="50" spans="1:15" s="211" customFormat="1" x14ac:dyDescent="0.25">
      <c r="A50" s="278"/>
      <c r="B50" s="279"/>
      <c r="C50" s="209"/>
      <c r="D50" s="274"/>
      <c r="E50" s="275"/>
      <c r="F50" s="275"/>
      <c r="G50" s="275"/>
      <c r="H50" s="275"/>
      <c r="I50" s="275"/>
      <c r="J50" s="275"/>
      <c r="K50" s="276"/>
      <c r="L50" s="208"/>
      <c r="M50" s="71">
        <v>0</v>
      </c>
      <c r="N50" s="72">
        <v>0</v>
      </c>
    </row>
    <row r="51" spans="1:15" s="211" customFormat="1" x14ac:dyDescent="0.25">
      <c r="A51" s="278"/>
      <c r="B51" s="279"/>
      <c r="C51" s="209"/>
      <c r="D51" s="274"/>
      <c r="E51" s="275"/>
      <c r="F51" s="275"/>
      <c r="G51" s="275"/>
      <c r="H51" s="275"/>
      <c r="I51" s="275"/>
      <c r="J51" s="275"/>
      <c r="K51" s="276"/>
      <c r="L51" s="208"/>
      <c r="M51" s="71">
        <v>0</v>
      </c>
      <c r="N51" s="72">
        <v>0</v>
      </c>
    </row>
    <row r="52" spans="1:15" s="211" customFormat="1" x14ac:dyDescent="0.25">
      <c r="A52" s="278"/>
      <c r="B52" s="279"/>
      <c r="C52" s="209"/>
      <c r="D52" s="274"/>
      <c r="E52" s="275"/>
      <c r="F52" s="275"/>
      <c r="G52" s="275"/>
      <c r="H52" s="275"/>
      <c r="I52" s="275"/>
      <c r="J52" s="275"/>
      <c r="K52" s="276"/>
      <c r="L52" s="208"/>
      <c r="M52" s="71">
        <v>0</v>
      </c>
      <c r="N52" s="72">
        <v>0</v>
      </c>
    </row>
    <row r="53" spans="1:15" s="211" customFormat="1" x14ac:dyDescent="0.25">
      <c r="A53" s="278"/>
      <c r="B53" s="279"/>
      <c r="C53" s="209"/>
      <c r="D53" s="274"/>
      <c r="E53" s="275"/>
      <c r="F53" s="275"/>
      <c r="G53" s="275"/>
      <c r="H53" s="275"/>
      <c r="I53" s="275"/>
      <c r="J53" s="275"/>
      <c r="K53" s="276"/>
      <c r="L53" s="208"/>
      <c r="M53" s="71">
        <v>0</v>
      </c>
      <c r="N53" s="72">
        <v>0</v>
      </c>
    </row>
    <row r="54" spans="1:15" s="211" customFormat="1" x14ac:dyDescent="0.25">
      <c r="A54" s="278"/>
      <c r="B54" s="279"/>
      <c r="C54" s="209"/>
      <c r="D54" s="274"/>
      <c r="E54" s="275"/>
      <c r="F54" s="275"/>
      <c r="G54" s="275"/>
      <c r="H54" s="275"/>
      <c r="I54" s="275"/>
      <c r="J54" s="275"/>
      <c r="K54" s="276"/>
      <c r="L54" s="208"/>
      <c r="M54" s="71">
        <v>0</v>
      </c>
      <c r="N54" s="72">
        <v>0</v>
      </c>
    </row>
    <row r="55" spans="1:15" s="211" customFormat="1" x14ac:dyDescent="0.25">
      <c r="A55" s="278"/>
      <c r="B55" s="279"/>
      <c r="C55" s="209"/>
      <c r="D55" s="274"/>
      <c r="E55" s="275"/>
      <c r="F55" s="275"/>
      <c r="G55" s="275"/>
      <c r="H55" s="275"/>
      <c r="I55" s="275"/>
      <c r="J55" s="275"/>
      <c r="K55" s="276"/>
      <c r="L55" s="208"/>
      <c r="M55" s="71">
        <v>0</v>
      </c>
      <c r="N55" s="72">
        <v>0</v>
      </c>
    </row>
    <row r="56" spans="1:15" s="211" customFormat="1" x14ac:dyDescent="0.25">
      <c r="A56" s="278"/>
      <c r="B56" s="279"/>
      <c r="C56" s="209"/>
      <c r="D56" s="274"/>
      <c r="E56" s="275"/>
      <c r="F56" s="275"/>
      <c r="G56" s="275"/>
      <c r="H56" s="275"/>
      <c r="I56" s="275"/>
      <c r="J56" s="275"/>
      <c r="K56" s="276"/>
      <c r="L56" s="208"/>
      <c r="M56" s="71">
        <v>0</v>
      </c>
      <c r="N56" s="72">
        <v>0</v>
      </c>
    </row>
    <row r="57" spans="1:15" ht="14.45" customHeight="1" x14ac:dyDescent="0.25">
      <c r="A57" s="66"/>
      <c r="B57" s="45"/>
      <c r="C57" s="45"/>
      <c r="D57" s="45"/>
      <c r="E57" s="45"/>
      <c r="F57" s="45"/>
      <c r="G57" s="45"/>
      <c r="H57" s="45"/>
      <c r="I57" s="67"/>
      <c r="J57" s="285" t="s">
        <v>118</v>
      </c>
      <c r="K57" s="285"/>
      <c r="L57" s="285"/>
      <c r="M57" s="285"/>
      <c r="N57" s="68">
        <f>SUM(M21:M56)</f>
        <v>0</v>
      </c>
    </row>
    <row r="58" spans="1:15" x14ac:dyDescent="0.25">
      <c r="A58" s="66"/>
      <c r="B58" s="45"/>
      <c r="C58" s="45"/>
      <c r="D58" s="45"/>
      <c r="E58" s="45"/>
      <c r="F58" s="45"/>
      <c r="G58" s="45"/>
      <c r="H58" s="45"/>
      <c r="I58" s="67"/>
      <c r="J58" s="284" t="s">
        <v>119</v>
      </c>
      <c r="K58" s="284"/>
      <c r="L58" s="284"/>
      <c r="M58" s="284"/>
      <c r="N58" s="69">
        <f>SUM(N21:N56)</f>
        <v>0</v>
      </c>
    </row>
    <row r="59" spans="1:15" x14ac:dyDescent="0.25">
      <c r="A59" s="66"/>
      <c r="B59" s="45"/>
      <c r="C59" s="45"/>
      <c r="D59" s="45"/>
      <c r="E59" s="45"/>
      <c r="F59" s="45"/>
      <c r="G59" s="45"/>
      <c r="H59" s="45"/>
      <c r="I59" s="70"/>
      <c r="J59" s="285" t="s">
        <v>120</v>
      </c>
      <c r="K59" s="285"/>
      <c r="L59" s="285"/>
      <c r="M59" s="285"/>
      <c r="N59" s="68">
        <f>N57+N58</f>
        <v>0</v>
      </c>
      <c r="O59" s="48"/>
    </row>
    <row r="60" spans="1:15" x14ac:dyDescent="0.25">
      <c r="B60" s="59"/>
      <c r="C60" s="1"/>
      <c r="D60" s="2"/>
      <c r="E60" s="2"/>
      <c r="F60" s="2"/>
      <c r="G60" s="2"/>
      <c r="H60" s="2"/>
      <c r="I60" s="60"/>
      <c r="J60" s="60"/>
      <c r="K60" s="60"/>
      <c r="L60" s="60"/>
      <c r="M60" s="10"/>
    </row>
    <row r="61" spans="1:15" x14ac:dyDescent="0.25">
      <c r="A61" s="306" t="s">
        <v>80</v>
      </c>
      <c r="B61" s="306"/>
      <c r="C61" s="306"/>
      <c r="D61" s="306"/>
      <c r="E61" s="306"/>
      <c r="F61" s="306"/>
      <c r="G61" s="306"/>
      <c r="H61" s="306"/>
      <c r="I61" s="306"/>
      <c r="J61" s="306"/>
      <c r="K61" s="306"/>
      <c r="L61" s="40"/>
      <c r="M61" s="40"/>
      <c r="N61" s="40"/>
    </row>
    <row r="62" spans="1:15" x14ac:dyDescent="0.25">
      <c r="A62" s="294" t="s">
        <v>53</v>
      </c>
      <c r="B62" s="295"/>
      <c r="C62" s="295"/>
      <c r="D62" s="295"/>
      <c r="E62" s="296"/>
      <c r="F62" s="301" t="s">
        <v>49</v>
      </c>
      <c r="G62" s="301"/>
      <c r="H62" s="302" t="s">
        <v>50</v>
      </c>
      <c r="I62" s="303"/>
      <c r="J62" s="310" t="s">
        <v>48</v>
      </c>
      <c r="K62" s="301"/>
      <c r="L62" s="37"/>
    </row>
    <row r="63" spans="1:15" x14ac:dyDescent="0.25">
      <c r="A63" s="35">
        <v>1</v>
      </c>
      <c r="B63" s="297" t="s">
        <v>55</v>
      </c>
      <c r="C63" s="297"/>
      <c r="D63" s="297"/>
      <c r="E63" s="298"/>
      <c r="F63" s="292">
        <f>SUMIF(L21:L56,"=1",M21:M56)</f>
        <v>0</v>
      </c>
      <c r="G63" s="293"/>
      <c r="H63" s="304">
        <f>SUMIF(L21:L56,"=1",N21:N56)</f>
        <v>0</v>
      </c>
      <c r="I63" s="305"/>
      <c r="J63" s="292">
        <f>SUM(F63:H63)</f>
        <v>0</v>
      </c>
      <c r="K63" s="293"/>
      <c r="L63" s="10"/>
    </row>
    <row r="64" spans="1:15" x14ac:dyDescent="0.25">
      <c r="A64" s="35">
        <v>2</v>
      </c>
      <c r="B64" s="299" t="s">
        <v>88</v>
      </c>
      <c r="C64" s="299"/>
      <c r="D64" s="299"/>
      <c r="E64" s="300"/>
      <c r="F64" s="292">
        <f>SUMIF(L21:L56,"=2",M21:M56)</f>
        <v>0</v>
      </c>
      <c r="G64" s="293"/>
      <c r="H64" s="304">
        <f>SUMIF(L21:L56,"=2",N21:N56)</f>
        <v>0</v>
      </c>
      <c r="I64" s="305"/>
      <c r="J64" s="292">
        <f>SUM(F64:H64)</f>
        <v>0</v>
      </c>
      <c r="K64" s="293"/>
      <c r="L64" s="10"/>
    </row>
    <row r="65" spans="1:14" x14ac:dyDescent="0.25">
      <c r="A65" s="35">
        <v>3</v>
      </c>
      <c r="B65" s="299" t="s">
        <v>54</v>
      </c>
      <c r="C65" s="299"/>
      <c r="D65" s="299"/>
      <c r="E65" s="300"/>
      <c r="F65" s="292">
        <f>SUMIF(L21:L56,"=3",M21:M56)</f>
        <v>0</v>
      </c>
      <c r="G65" s="293"/>
      <c r="H65" s="304">
        <f>SUMIF(L21:L56,"=3",N21:N56)</f>
        <v>0</v>
      </c>
      <c r="I65" s="305"/>
      <c r="J65" s="292">
        <f>SUM(F65:H65)</f>
        <v>0</v>
      </c>
      <c r="K65" s="293"/>
      <c r="L65" s="10"/>
    </row>
    <row r="66" spans="1:14" x14ac:dyDescent="0.25">
      <c r="A66" s="35">
        <v>4</v>
      </c>
      <c r="B66" s="299" t="s">
        <v>102</v>
      </c>
      <c r="C66" s="299"/>
      <c r="D66" s="299"/>
      <c r="E66" s="300"/>
      <c r="F66" s="292">
        <f>SUMIF(L21:L56,"=4",M21:M56)</f>
        <v>0</v>
      </c>
      <c r="G66" s="293"/>
      <c r="H66" s="304">
        <f>SUMIF(L21:L56,"=4",N21:N56)</f>
        <v>0</v>
      </c>
      <c r="I66" s="305"/>
      <c r="J66" s="292">
        <f>SUM(F66:H66)</f>
        <v>0</v>
      </c>
      <c r="K66" s="293"/>
      <c r="L66" s="10"/>
    </row>
    <row r="67" spans="1:14" ht="6" customHeight="1" x14ac:dyDescent="0.25"/>
    <row r="68" spans="1:14" x14ac:dyDescent="0.25">
      <c r="L68" s="40"/>
      <c r="M68" s="40"/>
      <c r="N68" s="40"/>
    </row>
    <row r="69" spans="1:14" ht="14.45" customHeight="1" x14ac:dyDescent="0.25">
      <c r="L69" s="45"/>
      <c r="M69" s="45"/>
      <c r="N69" s="45"/>
    </row>
    <row r="70" spans="1:14" x14ac:dyDescent="0.25">
      <c r="A70" s="41"/>
      <c r="B70" s="45"/>
      <c r="C70" s="45"/>
      <c r="D70" s="45"/>
      <c r="E70" s="45"/>
      <c r="F70" s="45"/>
      <c r="G70" s="45"/>
      <c r="H70" s="45"/>
      <c r="I70" s="45"/>
      <c r="J70" s="45"/>
      <c r="K70" s="45"/>
      <c r="L70" s="45"/>
      <c r="M70" s="45"/>
      <c r="N70" s="45"/>
    </row>
    <row r="71" spans="1:14" x14ac:dyDescent="0.25">
      <c r="A71" s="41"/>
      <c r="M71" s="47"/>
      <c r="N71" s="47"/>
    </row>
    <row r="72" spans="1:14" x14ac:dyDescent="0.25">
      <c r="A72" s="41"/>
      <c r="M72" s="47"/>
      <c r="N72" s="47"/>
    </row>
  </sheetData>
  <sheetProtection algorithmName="SHA-512" hashValue="8qKRciCAv+SFVoCWNDpP2Q7TUEswX+HbCXv+IpXXohyBH6yr90LtOidQimpjxL1SATGvNf4eu4kyCDmwC4/PVg==" saltValue="xLs829rtFtHFxicUj5Oa4A==" spinCount="100000" sheet="1" objects="1" scenarios="1" formatRows="0" insertRows="0" deleteRows="0" selectLockedCells="1"/>
  <mergeCells count="122">
    <mergeCell ref="B8:C8"/>
    <mergeCell ref="D8:E8"/>
    <mergeCell ref="L8:N8"/>
    <mergeCell ref="B9:C10"/>
    <mergeCell ref="D9:E10"/>
    <mergeCell ref="B12:C12"/>
    <mergeCell ref="A1:B4"/>
    <mergeCell ref="D1:M1"/>
    <mergeCell ref="D2:M2"/>
    <mergeCell ref="D3:M3"/>
    <mergeCell ref="A5:N5"/>
    <mergeCell ref="A7:C7"/>
    <mergeCell ref="D7:E7"/>
    <mergeCell ref="L16:M16"/>
    <mergeCell ref="A18:N18"/>
    <mergeCell ref="A20:B20"/>
    <mergeCell ref="D20:K20"/>
    <mergeCell ref="B13:C13"/>
    <mergeCell ref="D13:I13"/>
    <mergeCell ref="J13:K13"/>
    <mergeCell ref="L13:N13"/>
    <mergeCell ref="B14:C14"/>
    <mergeCell ref="D14:I14"/>
    <mergeCell ref="A21:B21"/>
    <mergeCell ref="D21:K21"/>
    <mergeCell ref="A22:B22"/>
    <mergeCell ref="D22:K22"/>
    <mergeCell ref="A23:B23"/>
    <mergeCell ref="D23:K23"/>
    <mergeCell ref="B15:C15"/>
    <mergeCell ref="D15:I15"/>
    <mergeCell ref="B16:C16"/>
    <mergeCell ref="A27:B27"/>
    <mergeCell ref="D27:K27"/>
    <mergeCell ref="A28:B28"/>
    <mergeCell ref="D28:K28"/>
    <mergeCell ref="A29:B29"/>
    <mergeCell ref="D29:K29"/>
    <mergeCell ref="A24:B24"/>
    <mergeCell ref="D24:K24"/>
    <mergeCell ref="A25:B25"/>
    <mergeCell ref="D25:K25"/>
    <mergeCell ref="A26:B26"/>
    <mergeCell ref="D26:K26"/>
    <mergeCell ref="A33:B33"/>
    <mergeCell ref="D33:K33"/>
    <mergeCell ref="A34:B34"/>
    <mergeCell ref="D34:K34"/>
    <mergeCell ref="A35:B35"/>
    <mergeCell ref="D35:K35"/>
    <mergeCell ref="A30:B30"/>
    <mergeCell ref="D30:K30"/>
    <mergeCell ref="A31:B31"/>
    <mergeCell ref="D31:K31"/>
    <mergeCell ref="A32:B32"/>
    <mergeCell ref="D32:K32"/>
    <mergeCell ref="A39:B39"/>
    <mergeCell ref="D39:K39"/>
    <mergeCell ref="A40:B40"/>
    <mergeCell ref="D40:K40"/>
    <mergeCell ref="A41:B41"/>
    <mergeCell ref="D41:K41"/>
    <mergeCell ref="A36:B36"/>
    <mergeCell ref="D36:K36"/>
    <mergeCell ref="A37:B37"/>
    <mergeCell ref="D37:K37"/>
    <mergeCell ref="A38:B38"/>
    <mergeCell ref="D38:K38"/>
    <mergeCell ref="A45:B45"/>
    <mergeCell ref="D45:K45"/>
    <mergeCell ref="A46:B46"/>
    <mergeCell ref="D46:K46"/>
    <mergeCell ref="A47:B47"/>
    <mergeCell ref="D47:K47"/>
    <mergeCell ref="A42:B42"/>
    <mergeCell ref="D42:K42"/>
    <mergeCell ref="A43:B43"/>
    <mergeCell ref="D43:K43"/>
    <mergeCell ref="A44:B44"/>
    <mergeCell ref="D44:K44"/>
    <mergeCell ref="A51:B51"/>
    <mergeCell ref="D51:K51"/>
    <mergeCell ref="A52:B52"/>
    <mergeCell ref="D52:K52"/>
    <mergeCell ref="A53:B53"/>
    <mergeCell ref="D53:K53"/>
    <mergeCell ref="A48:B48"/>
    <mergeCell ref="D48:K48"/>
    <mergeCell ref="A49:B49"/>
    <mergeCell ref="D49:K49"/>
    <mergeCell ref="A50:B50"/>
    <mergeCell ref="D50:K50"/>
    <mergeCell ref="J57:M57"/>
    <mergeCell ref="J58:M58"/>
    <mergeCell ref="J59:M59"/>
    <mergeCell ref="A61:K61"/>
    <mergeCell ref="A62:E62"/>
    <mergeCell ref="F62:G62"/>
    <mergeCell ref="H62:I62"/>
    <mergeCell ref="J62:K62"/>
    <mergeCell ref="A54:B54"/>
    <mergeCell ref="D54:K54"/>
    <mergeCell ref="A55:B55"/>
    <mergeCell ref="D55:K55"/>
    <mergeCell ref="A56:B56"/>
    <mergeCell ref="D56:K56"/>
    <mergeCell ref="B66:E66"/>
    <mergeCell ref="F66:G66"/>
    <mergeCell ref="H66:I66"/>
    <mergeCell ref="J66:K66"/>
    <mergeCell ref="B63:E63"/>
    <mergeCell ref="F63:G63"/>
    <mergeCell ref="H63:I63"/>
    <mergeCell ref="J63:K63"/>
    <mergeCell ref="B64:E64"/>
    <mergeCell ref="F64:G64"/>
    <mergeCell ref="H64:I64"/>
    <mergeCell ref="J64:K64"/>
    <mergeCell ref="B65:E65"/>
    <mergeCell ref="F65:G65"/>
    <mergeCell ref="H65:I65"/>
    <mergeCell ref="J65:K65"/>
  </mergeCells>
  <dataValidations disablePrompts="1" count="1">
    <dataValidation type="decimal" operator="lessThanOrEqual" allowBlank="1" showInputMessage="1" showErrorMessage="1" errorTitle="Negative value" error="Negative value needs to be entered." sqref="N21:N56">
      <formula1>0</formula1>
    </dataValidation>
  </dataValidations>
  <pageMargins left="0.45" right="0.45" top="0.5" bottom="0.5" header="0" footer="0.3"/>
  <pageSetup scale="70" orientation="portrait" r:id="rId1"/>
  <headerFooter>
    <oddFooter>&amp;L&amp;"Arial,Regular"&amp;8CP-0260 - CHANGE ORDER SUMMARY SHEET -  Design-Build &amp; Lease-Leaseback&amp;C&amp;"Arial,Regular"&amp;8Page &amp;P of &amp;N&amp;R&amp;"Arial,Regular"&amp;8Revised 11/22/2019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showGridLines="0" showRuler="0" view="pageLayout" zoomScaleNormal="100" zoomScaleSheetLayoutView="100" workbookViewId="0">
      <selection activeCell="M8" sqref="M8:S8"/>
    </sheetView>
  </sheetViews>
  <sheetFormatPr defaultColWidth="8.85546875" defaultRowHeight="14.25" x14ac:dyDescent="0.2"/>
  <cols>
    <col min="1" max="1" width="24" style="27" customWidth="1"/>
    <col min="2" max="2" width="8.85546875" style="27" customWidth="1"/>
    <col min="3" max="3" width="2.5703125" style="27" customWidth="1"/>
    <col min="4" max="4" width="10.7109375" style="27" customWidth="1"/>
    <col min="5" max="5" width="8.7109375" style="27" customWidth="1"/>
    <col min="6" max="6" width="8.85546875" style="27" customWidth="1"/>
    <col min="7" max="7" width="2.5703125" style="27" customWidth="1"/>
    <col min="8" max="8" width="10" style="27" customWidth="1"/>
    <col min="9" max="10" width="2.42578125" style="27" customWidth="1"/>
    <col min="11" max="12" width="14.42578125" style="27" customWidth="1"/>
    <col min="13" max="13" width="16.85546875" style="27" customWidth="1"/>
    <col min="14" max="14" width="2.5703125" style="27" customWidth="1"/>
    <col min="15" max="15" width="14.5703125" style="27" customWidth="1"/>
    <col min="16" max="16" width="2.5703125" style="27" customWidth="1"/>
    <col min="17" max="17" width="2.42578125" style="27" customWidth="1"/>
    <col min="18" max="18" width="11.28515625" style="27" customWidth="1"/>
    <col min="19" max="19" width="2.5703125" style="27" customWidth="1"/>
    <col min="20" max="16384" width="8.85546875" style="27"/>
  </cols>
  <sheetData>
    <row r="1" spans="1:19" ht="18" customHeight="1" x14ac:dyDescent="0.2">
      <c r="B1" s="230" t="s">
        <v>14</v>
      </c>
      <c r="C1" s="230"/>
      <c r="D1" s="230"/>
      <c r="E1" s="230"/>
      <c r="F1" s="230"/>
      <c r="G1" s="230"/>
      <c r="H1" s="230"/>
      <c r="I1" s="230"/>
      <c r="J1" s="230"/>
      <c r="K1" s="230"/>
      <c r="L1" s="230"/>
      <c r="M1" s="230"/>
      <c r="N1" s="230"/>
      <c r="O1" s="230"/>
      <c r="P1" s="73"/>
      <c r="Q1" s="73"/>
      <c r="R1" s="73"/>
    </row>
    <row r="2" spans="1:19" ht="14.45" customHeight="1" x14ac:dyDescent="0.2">
      <c r="B2" s="231" t="s">
        <v>15</v>
      </c>
      <c r="C2" s="231"/>
      <c r="D2" s="231"/>
      <c r="E2" s="231"/>
      <c r="F2" s="231"/>
      <c r="G2" s="231"/>
      <c r="H2" s="231"/>
      <c r="I2" s="231"/>
      <c r="J2" s="231"/>
      <c r="K2" s="231"/>
      <c r="L2" s="231"/>
      <c r="M2" s="231"/>
      <c r="N2" s="231"/>
      <c r="O2" s="231"/>
      <c r="P2" s="74"/>
      <c r="Q2" s="74"/>
      <c r="R2" s="74"/>
    </row>
    <row r="3" spans="1:19" ht="14.45" customHeight="1" x14ac:dyDescent="0.2">
      <c r="B3" s="231" t="s">
        <v>16</v>
      </c>
      <c r="C3" s="231"/>
      <c r="D3" s="231"/>
      <c r="E3" s="231"/>
      <c r="F3" s="231"/>
      <c r="G3" s="231"/>
      <c r="H3" s="231"/>
      <c r="I3" s="231"/>
      <c r="J3" s="231"/>
      <c r="K3" s="231"/>
      <c r="L3" s="231"/>
      <c r="M3" s="231"/>
      <c r="N3" s="231"/>
      <c r="O3" s="231"/>
      <c r="P3" s="74"/>
      <c r="Q3" s="74"/>
      <c r="R3" s="74"/>
    </row>
    <row r="4" spans="1:19" ht="15" thickBot="1" x14ac:dyDescent="0.25"/>
    <row r="5" spans="1:19" ht="22.5" customHeight="1" x14ac:dyDescent="0.25">
      <c r="A5" s="329" t="s">
        <v>64</v>
      </c>
      <c r="B5" s="330"/>
      <c r="C5" s="330"/>
      <c r="D5" s="330"/>
      <c r="E5" s="330"/>
      <c r="F5" s="330"/>
      <c r="G5" s="330"/>
      <c r="H5" s="330"/>
      <c r="I5" s="330"/>
      <c r="J5" s="330"/>
      <c r="K5" s="330"/>
      <c r="L5" s="330"/>
      <c r="M5" s="330"/>
      <c r="N5" s="330"/>
      <c r="O5" s="330"/>
      <c r="P5" s="330"/>
      <c r="Q5" s="330"/>
      <c r="R5" s="330"/>
      <c r="S5" s="75"/>
    </row>
    <row r="6" spans="1:19" ht="22.5" customHeight="1" thickBot="1" x14ac:dyDescent="0.3">
      <c r="A6" s="331" t="s">
        <v>85</v>
      </c>
      <c r="B6" s="332"/>
      <c r="C6" s="332"/>
      <c r="D6" s="332"/>
      <c r="E6" s="332"/>
      <c r="F6" s="332"/>
      <c r="G6" s="332"/>
      <c r="H6" s="332"/>
      <c r="I6" s="332"/>
      <c r="J6" s="332"/>
      <c r="K6" s="332"/>
      <c r="L6" s="332"/>
      <c r="M6" s="332"/>
      <c r="N6" s="332"/>
      <c r="O6" s="332"/>
      <c r="P6" s="332"/>
      <c r="Q6" s="332"/>
      <c r="R6" s="332"/>
      <c r="S6" s="76"/>
    </row>
    <row r="7" spans="1:19" ht="6.6" customHeight="1" thickBot="1" x14ac:dyDescent="0.25"/>
    <row r="8" spans="1:19" s="23" customFormat="1" ht="15" customHeight="1" thickBot="1" x14ac:dyDescent="0.25">
      <c r="A8" s="142" t="s">
        <v>1</v>
      </c>
      <c r="B8" s="334">
        <f>'CP-0260'!L15</f>
        <v>0</v>
      </c>
      <c r="C8" s="334"/>
      <c r="D8" s="28" t="s">
        <v>22</v>
      </c>
      <c r="E8" s="333">
        <f>'CP-0260'!L12</f>
        <v>0</v>
      </c>
      <c r="F8" s="333"/>
      <c r="G8" s="29"/>
      <c r="H8" s="333" t="s">
        <v>58</v>
      </c>
      <c r="I8" s="333"/>
      <c r="J8" s="333"/>
      <c r="K8" s="333"/>
      <c r="L8" s="333"/>
      <c r="M8" s="336"/>
      <c r="N8" s="337"/>
      <c r="O8" s="337"/>
      <c r="P8" s="337"/>
      <c r="Q8" s="337"/>
      <c r="R8" s="337"/>
      <c r="S8" s="338"/>
    </row>
    <row r="9" spans="1:19" s="23" customFormat="1" ht="34.5" customHeight="1" x14ac:dyDescent="0.2">
      <c r="A9" s="30" t="s">
        <v>20</v>
      </c>
      <c r="B9" s="309">
        <f>'CP-0260'!D12</f>
        <v>0</v>
      </c>
      <c r="C9" s="309"/>
      <c r="D9" s="309"/>
      <c r="E9" s="309"/>
      <c r="F9" s="309"/>
      <c r="G9" s="31"/>
      <c r="H9" s="42" t="s">
        <v>25</v>
      </c>
      <c r="I9" s="42"/>
      <c r="J9" s="42"/>
      <c r="K9" s="335">
        <f>'CP-0260'!D13</f>
        <v>0</v>
      </c>
      <c r="L9" s="335"/>
      <c r="M9" s="335"/>
      <c r="N9" s="22"/>
      <c r="O9" s="241" t="s">
        <v>26</v>
      </c>
      <c r="P9" s="241"/>
      <c r="Q9" s="241"/>
      <c r="R9" s="335">
        <f>'CP-0260'!F15</f>
        <v>0</v>
      </c>
      <c r="S9" s="339"/>
    </row>
    <row r="10" spans="1:19" s="23" customFormat="1" ht="24.75" customHeight="1" x14ac:dyDescent="0.2">
      <c r="A10" s="30" t="s">
        <v>27</v>
      </c>
      <c r="B10" s="309">
        <f>'CP-0260'!D14</f>
        <v>0</v>
      </c>
      <c r="C10" s="309"/>
      <c r="D10" s="309"/>
      <c r="E10" s="309"/>
      <c r="F10" s="309"/>
      <c r="G10" s="31"/>
      <c r="H10" s="308" t="s">
        <v>28</v>
      </c>
      <c r="I10" s="308"/>
      <c r="J10" s="308"/>
      <c r="K10" s="308"/>
      <c r="L10" s="328">
        <f>'CP-0260'!M27</f>
        <v>0</v>
      </c>
      <c r="M10" s="328"/>
      <c r="N10" s="16"/>
      <c r="O10" s="241" t="s">
        <v>29</v>
      </c>
      <c r="P10" s="241"/>
      <c r="Q10" s="241"/>
      <c r="R10" s="340">
        <f>'CP-0260'!M34</f>
        <v>0</v>
      </c>
      <c r="S10" s="341"/>
    </row>
    <row r="11" spans="1:19" s="23" customFormat="1" ht="12" x14ac:dyDescent="0.2">
      <c r="A11" s="30" t="s">
        <v>21</v>
      </c>
      <c r="B11" s="308">
        <f>'CP-0260'!D7</f>
        <v>0</v>
      </c>
      <c r="C11" s="308"/>
      <c r="D11" s="308"/>
      <c r="E11" s="308"/>
      <c r="F11" s="308"/>
      <c r="G11" s="31"/>
      <c r="H11" s="42" t="s">
        <v>107</v>
      </c>
      <c r="I11" s="42"/>
      <c r="J11" s="42"/>
      <c r="K11" s="42"/>
      <c r="L11" s="42"/>
      <c r="M11" s="222" t="e">
        <f>H57+R57</f>
        <v>#DIV/0!</v>
      </c>
      <c r="N11" s="219"/>
      <c r="O11" s="217" t="s">
        <v>108</v>
      </c>
      <c r="P11" s="215"/>
      <c r="Q11" s="237"/>
      <c r="R11" s="237"/>
      <c r="S11" s="344"/>
    </row>
    <row r="12" spans="1:19" s="23" customFormat="1" ht="12" x14ac:dyDescent="0.2">
      <c r="A12" s="44" t="s">
        <v>9</v>
      </c>
      <c r="B12" s="42"/>
      <c r="C12" s="328">
        <f>'CP-0260'!M23</f>
        <v>0</v>
      </c>
      <c r="D12" s="328"/>
      <c r="E12" s="328"/>
      <c r="F12" s="328"/>
      <c r="G12" s="43"/>
      <c r="H12" s="42" t="s">
        <v>107</v>
      </c>
      <c r="I12" s="42"/>
      <c r="J12" s="42"/>
      <c r="K12" s="42"/>
      <c r="L12" s="42"/>
      <c r="M12" s="223" t="e">
        <f>H59+R59+H60+R60</f>
        <v>#DIV/0!</v>
      </c>
      <c r="N12" s="219"/>
      <c r="O12" s="218" t="s">
        <v>110</v>
      </c>
      <c r="P12" s="214"/>
      <c r="Q12" s="214"/>
      <c r="R12" s="214"/>
      <c r="S12" s="216"/>
    </row>
    <row r="13" spans="1:19" s="23" customFormat="1" ht="12" x14ac:dyDescent="0.2">
      <c r="A13" s="213"/>
      <c r="B13" s="212"/>
      <c r="C13" s="212"/>
      <c r="D13" s="212"/>
      <c r="E13" s="212"/>
      <c r="F13" s="212"/>
      <c r="G13" s="212"/>
      <c r="H13" s="42" t="s">
        <v>107</v>
      </c>
      <c r="I13" s="42"/>
      <c r="J13" s="42"/>
      <c r="K13" s="42"/>
      <c r="L13" s="42"/>
      <c r="M13" s="223" t="e">
        <f>H58+R58</f>
        <v>#DIV/0!</v>
      </c>
      <c r="N13" s="219"/>
      <c r="O13" s="217" t="s">
        <v>109</v>
      </c>
      <c r="P13" s="215"/>
      <c r="Q13" s="237"/>
      <c r="R13" s="237"/>
      <c r="S13" s="344"/>
    </row>
    <row r="14" spans="1:19" s="23" customFormat="1" ht="12.75" thickBot="1" x14ac:dyDescent="0.25">
      <c r="A14" s="20"/>
      <c r="B14" s="32"/>
      <c r="C14" s="32"/>
      <c r="D14" s="32"/>
      <c r="E14" s="32"/>
      <c r="F14" s="32"/>
      <c r="G14" s="32"/>
      <c r="H14" s="33"/>
      <c r="I14" s="33"/>
      <c r="J14" s="33"/>
      <c r="K14" s="33"/>
      <c r="L14" s="33"/>
      <c r="M14" s="33"/>
      <c r="N14" s="34"/>
      <c r="O14" s="34"/>
      <c r="P14" s="34"/>
      <c r="Q14" s="33"/>
      <c r="R14" s="33"/>
      <c r="S14" s="21"/>
    </row>
    <row r="15" spans="1:19" s="80" customFormat="1" ht="7.5" customHeight="1" thickBot="1" x14ac:dyDescent="0.3">
      <c r="A15" s="77"/>
      <c r="B15" s="78"/>
      <c r="C15" s="78"/>
      <c r="D15" s="78"/>
      <c r="E15" s="78"/>
      <c r="F15" s="78"/>
      <c r="G15" s="78"/>
      <c r="H15" s="137"/>
      <c r="I15" s="137"/>
      <c r="J15" s="137"/>
      <c r="K15" s="137"/>
      <c r="L15" s="137"/>
      <c r="M15" s="137"/>
      <c r="N15" s="137"/>
      <c r="O15" s="137"/>
      <c r="P15" s="137"/>
      <c r="Q15" s="137"/>
      <c r="R15" s="137"/>
      <c r="S15" s="189"/>
    </row>
    <row r="16" spans="1:19" s="191" customFormat="1" ht="24" customHeight="1" x14ac:dyDescent="0.2">
      <c r="A16" s="360" t="s">
        <v>56</v>
      </c>
      <c r="B16" s="361"/>
      <c r="C16" s="361"/>
      <c r="D16" s="361"/>
      <c r="E16" s="345">
        <f>'CP-0260'!M24</f>
        <v>0</v>
      </c>
      <c r="F16" s="345"/>
      <c r="G16" s="190"/>
      <c r="H16" s="346" t="s">
        <v>57</v>
      </c>
      <c r="I16" s="346"/>
      <c r="J16" s="346"/>
      <c r="K16" s="346"/>
      <c r="L16" s="346"/>
      <c r="M16" s="224">
        <f>L10</f>
        <v>0</v>
      </c>
      <c r="N16" s="220"/>
      <c r="O16" s="347"/>
      <c r="P16" s="347"/>
      <c r="Q16" s="347"/>
      <c r="R16" s="347"/>
      <c r="S16" s="348"/>
    </row>
    <row r="17" spans="1:19" s="23" customFormat="1" ht="12.75" thickBot="1" x14ac:dyDescent="0.25">
      <c r="A17" s="20"/>
      <c r="B17" s="32"/>
      <c r="C17" s="32"/>
      <c r="D17" s="32"/>
      <c r="E17" s="32"/>
      <c r="F17" s="32"/>
      <c r="G17" s="32"/>
      <c r="H17" s="33"/>
      <c r="I17" s="33"/>
      <c r="J17" s="33"/>
      <c r="K17" s="33"/>
      <c r="L17" s="33"/>
      <c r="M17" s="33"/>
      <c r="N17" s="34"/>
      <c r="O17" s="34"/>
      <c r="P17" s="34"/>
      <c r="Q17" s="33"/>
      <c r="R17" s="33"/>
      <c r="S17" s="21"/>
    </row>
    <row r="18" spans="1:19" s="80" customFormat="1" ht="7.5" customHeight="1" thickBot="1" x14ac:dyDescent="0.3">
      <c r="A18" s="77"/>
      <c r="B18" s="78"/>
      <c r="C18" s="78"/>
      <c r="D18" s="78"/>
      <c r="E18" s="78"/>
      <c r="F18" s="78"/>
      <c r="G18" s="78"/>
      <c r="H18" s="78"/>
      <c r="I18" s="78"/>
      <c r="J18" s="78"/>
      <c r="K18" s="78"/>
      <c r="L18" s="78"/>
      <c r="M18" s="78"/>
      <c r="N18" s="78"/>
      <c r="O18" s="78"/>
      <c r="P18" s="78"/>
      <c r="Q18" s="78"/>
      <c r="R18" s="78"/>
      <c r="S18" s="79"/>
    </row>
    <row r="19" spans="1:19" s="23" customFormat="1" ht="12" customHeight="1" thickBot="1" x14ac:dyDescent="0.25">
      <c r="A19" s="136"/>
      <c r="B19" s="137"/>
      <c r="C19" s="137"/>
      <c r="D19" s="137"/>
      <c r="E19" s="137"/>
      <c r="F19" s="137"/>
      <c r="G19" s="137"/>
      <c r="H19" s="137"/>
      <c r="I19" s="137"/>
      <c r="J19" s="137"/>
      <c r="K19" s="137"/>
      <c r="L19" s="137"/>
      <c r="M19" s="137"/>
      <c r="N19" s="137"/>
      <c r="O19" s="137"/>
      <c r="P19" s="137"/>
      <c r="Q19" s="137"/>
      <c r="R19" s="18"/>
      <c r="S19" s="19"/>
    </row>
    <row r="20" spans="1:19" s="16" customFormat="1" ht="12.75" thickBot="1" x14ac:dyDescent="0.25">
      <c r="A20" s="81" t="s">
        <v>31</v>
      </c>
      <c r="B20" s="53"/>
      <c r="C20" s="31" t="s">
        <v>30</v>
      </c>
      <c r="D20" s="237" t="s">
        <v>32</v>
      </c>
      <c r="E20" s="237"/>
      <c r="F20" s="358"/>
      <c r="G20" s="359"/>
      <c r="J20" s="58"/>
      <c r="K20" s="58"/>
      <c r="L20" s="241" t="s">
        <v>33</v>
      </c>
      <c r="M20" s="241"/>
      <c r="N20" s="241"/>
      <c r="O20" s="241"/>
      <c r="P20" s="241"/>
      <c r="Q20" s="356">
        <f>'CP-0260'!M36</f>
        <v>0</v>
      </c>
      <c r="R20" s="356"/>
      <c r="S20" s="357"/>
    </row>
    <row r="21" spans="1:19" s="23" customFormat="1" ht="12.75" thickBot="1" x14ac:dyDescent="0.25">
      <c r="A21" s="83"/>
      <c r="B21" s="84"/>
      <c r="C21" s="84"/>
      <c r="D21" s="84"/>
      <c r="E21" s="84"/>
      <c r="F21" s="84"/>
      <c r="G21" s="84"/>
      <c r="H21" s="84"/>
      <c r="I21" s="84"/>
      <c r="J21" s="84"/>
      <c r="K21" s="84"/>
      <c r="L21" s="84"/>
      <c r="M21" s="84"/>
      <c r="N21" s="84"/>
      <c r="O21" s="84"/>
      <c r="P21" s="84"/>
      <c r="Q21" s="84"/>
      <c r="R21" s="85"/>
      <c r="S21" s="21"/>
    </row>
    <row r="22" spans="1:19" s="23" customFormat="1" ht="12.75" thickBot="1" x14ac:dyDescent="0.25">
      <c r="A22" s="107"/>
      <c r="B22" s="84"/>
      <c r="C22" s="84"/>
      <c r="D22" s="84"/>
      <c r="E22" s="84"/>
      <c r="F22" s="84"/>
      <c r="G22" s="84"/>
      <c r="H22" s="84"/>
      <c r="I22" s="84"/>
      <c r="J22" s="84"/>
      <c r="K22" s="84"/>
      <c r="L22" s="84"/>
      <c r="M22" s="84"/>
      <c r="N22" s="84"/>
      <c r="O22" s="84"/>
      <c r="P22" s="84"/>
      <c r="Q22" s="84"/>
      <c r="R22" s="85"/>
      <c r="S22" s="85"/>
    </row>
    <row r="23" spans="1:19" s="23" customFormat="1" ht="6.75" customHeight="1" x14ac:dyDescent="0.2">
      <c r="A23" s="136"/>
      <c r="B23" s="137"/>
      <c r="C23" s="137"/>
      <c r="D23" s="137"/>
      <c r="E23" s="137"/>
      <c r="F23" s="137"/>
      <c r="G23" s="137"/>
      <c r="H23" s="137"/>
      <c r="I23" s="137"/>
      <c r="J23" s="137"/>
      <c r="K23" s="137"/>
      <c r="L23" s="137"/>
      <c r="M23" s="137"/>
      <c r="N23" s="137"/>
      <c r="O23" s="137"/>
      <c r="P23" s="137"/>
      <c r="Q23" s="137"/>
      <c r="R23" s="18"/>
      <c r="S23" s="19"/>
    </row>
    <row r="24" spans="1:19" s="23" customFormat="1" ht="13.5" thickBot="1" x14ac:dyDescent="0.25">
      <c r="A24" s="342" t="s">
        <v>47</v>
      </c>
      <c r="B24" s="343"/>
      <c r="C24" s="343"/>
      <c r="D24" s="343"/>
      <c r="E24" s="343"/>
      <c r="F24" s="343"/>
      <c r="G24" s="343"/>
      <c r="H24" s="343"/>
      <c r="I24" s="343"/>
      <c r="J24" s="343"/>
      <c r="K24" s="343"/>
      <c r="L24" s="343"/>
      <c r="M24" s="343"/>
      <c r="N24" s="343"/>
      <c r="O24" s="343"/>
      <c r="P24" s="343"/>
      <c r="Q24" s="343"/>
      <c r="R24" s="343"/>
      <c r="S24" s="82"/>
    </row>
    <row r="25" spans="1:19" s="23" customFormat="1" ht="27" customHeight="1" x14ac:dyDescent="0.2">
      <c r="A25" s="319" t="s">
        <v>78</v>
      </c>
      <c r="B25" s="320"/>
      <c r="C25" s="320"/>
      <c r="D25" s="320"/>
      <c r="E25" s="320"/>
      <c r="F25" s="320"/>
      <c r="G25" s="320"/>
      <c r="H25" s="320"/>
      <c r="I25" s="321"/>
      <c r="J25" s="138"/>
      <c r="K25" s="319" t="s">
        <v>79</v>
      </c>
      <c r="L25" s="320"/>
      <c r="M25" s="320"/>
      <c r="N25" s="320"/>
      <c r="O25" s="320"/>
      <c r="P25" s="320"/>
      <c r="Q25" s="320"/>
      <c r="R25" s="320"/>
      <c r="S25" s="321"/>
    </row>
    <row r="26" spans="1:19" s="92" customFormat="1" ht="27" customHeight="1" thickBot="1" x14ac:dyDescent="0.25">
      <c r="A26" s="90" t="s">
        <v>69</v>
      </c>
      <c r="B26" s="141"/>
      <c r="C26" s="141"/>
      <c r="D26" s="141"/>
      <c r="E26" s="141"/>
      <c r="F26" s="141"/>
      <c r="G26" s="141"/>
      <c r="H26" s="312" t="s">
        <v>68</v>
      </c>
      <c r="I26" s="313"/>
      <c r="J26" s="91"/>
      <c r="K26" s="90" t="s">
        <v>69</v>
      </c>
      <c r="L26" s="141"/>
      <c r="M26" s="141"/>
      <c r="N26" s="141"/>
      <c r="O26" s="311"/>
      <c r="P26" s="311"/>
      <c r="Q26" s="141"/>
      <c r="R26" s="312" t="s">
        <v>68</v>
      </c>
      <c r="S26" s="313"/>
    </row>
    <row r="27" spans="1:19" s="112" customFormat="1" ht="6" customHeight="1" x14ac:dyDescent="0.2">
      <c r="A27" s="100"/>
      <c r="B27" s="88"/>
      <c r="C27" s="88"/>
      <c r="D27" s="88"/>
      <c r="E27" s="88"/>
      <c r="F27" s="88"/>
      <c r="G27" s="88"/>
      <c r="H27" s="88"/>
      <c r="I27" s="89"/>
      <c r="J27" s="88"/>
      <c r="K27" s="121"/>
      <c r="L27" s="88"/>
      <c r="M27" s="88"/>
      <c r="N27" s="88"/>
      <c r="O27" s="88"/>
      <c r="P27" s="88"/>
      <c r="Q27" s="88"/>
      <c r="R27" s="88"/>
      <c r="S27" s="89"/>
    </row>
    <row r="28" spans="1:19" s="23" customFormat="1" ht="15" customHeight="1" x14ac:dyDescent="0.2">
      <c r="A28" s="322" t="s">
        <v>34</v>
      </c>
      <c r="B28" s="323"/>
      <c r="C28" s="323"/>
      <c r="D28" s="323"/>
      <c r="E28" s="324">
        <f>'PRECON-DES SUMMARY'!F63</f>
        <v>0</v>
      </c>
      <c r="F28" s="324"/>
      <c r="G28" s="139" t="s">
        <v>35</v>
      </c>
      <c r="H28" s="176" t="e">
        <f>SUM(E28/$C$12)</f>
        <v>#DIV/0!</v>
      </c>
      <c r="I28" s="94"/>
      <c r="J28" s="16"/>
      <c r="K28" s="322" t="s">
        <v>34</v>
      </c>
      <c r="L28" s="323"/>
      <c r="M28" s="323"/>
      <c r="N28" s="323"/>
      <c r="O28" s="324">
        <f>'CONST SUMMARY'!F63</f>
        <v>0</v>
      </c>
      <c r="P28" s="324"/>
      <c r="Q28" s="139" t="s">
        <v>35</v>
      </c>
      <c r="R28" s="176" t="e">
        <f>SUM(O28/$C$12)</f>
        <v>#DIV/0!</v>
      </c>
      <c r="S28" s="94"/>
    </row>
    <row r="29" spans="1:19" s="23" customFormat="1" ht="15" customHeight="1" x14ac:dyDescent="0.2">
      <c r="A29" s="322" t="s">
        <v>36</v>
      </c>
      <c r="B29" s="323"/>
      <c r="C29" s="323"/>
      <c r="D29" s="323"/>
      <c r="E29" s="324">
        <f>'PRECON-DES SUMMARY'!F64</f>
        <v>0</v>
      </c>
      <c r="F29" s="324"/>
      <c r="G29" s="139" t="s">
        <v>35</v>
      </c>
      <c r="H29" s="176" t="e">
        <f t="shared" ref="H29:H31" si="0">SUM(E29/$C$12)</f>
        <v>#DIV/0!</v>
      </c>
      <c r="I29" s="94"/>
      <c r="J29" s="16"/>
      <c r="K29" s="322" t="s">
        <v>36</v>
      </c>
      <c r="L29" s="323"/>
      <c r="M29" s="323"/>
      <c r="N29" s="323"/>
      <c r="O29" s="324">
        <f>'CONST SUMMARY'!F64</f>
        <v>0</v>
      </c>
      <c r="P29" s="324"/>
      <c r="Q29" s="139" t="s">
        <v>35</v>
      </c>
      <c r="R29" s="180" t="e">
        <f t="shared" ref="R29:R31" si="1">SUM(O29/$C$12)</f>
        <v>#DIV/0!</v>
      </c>
      <c r="S29" s="94"/>
    </row>
    <row r="30" spans="1:19" s="23" customFormat="1" ht="15" customHeight="1" x14ac:dyDescent="0.2">
      <c r="A30" s="322" t="s">
        <v>37</v>
      </c>
      <c r="B30" s="323"/>
      <c r="C30" s="323"/>
      <c r="D30" s="323"/>
      <c r="E30" s="324">
        <f>'PRECON-DES SUMMARY'!F65</f>
        <v>0</v>
      </c>
      <c r="F30" s="324"/>
      <c r="G30" s="139" t="s">
        <v>35</v>
      </c>
      <c r="H30" s="176" t="e">
        <f t="shared" ref="H30" si="2">SUM(E30/$C$12)</f>
        <v>#DIV/0!</v>
      </c>
      <c r="I30" s="94"/>
      <c r="J30" s="16"/>
      <c r="K30" s="322" t="s">
        <v>37</v>
      </c>
      <c r="L30" s="323"/>
      <c r="M30" s="323"/>
      <c r="N30" s="323"/>
      <c r="O30" s="324">
        <f>'CONST SUMMARY'!F65</f>
        <v>0</v>
      </c>
      <c r="P30" s="324"/>
      <c r="Q30" s="139" t="s">
        <v>35</v>
      </c>
      <c r="R30" s="180" t="e">
        <f t="shared" ref="R30" si="3">SUM(O30/$C$12)</f>
        <v>#DIV/0!</v>
      </c>
      <c r="S30" s="94"/>
    </row>
    <row r="31" spans="1:19" s="23" customFormat="1" ht="15" customHeight="1" x14ac:dyDescent="0.2">
      <c r="A31" s="322" t="s">
        <v>103</v>
      </c>
      <c r="B31" s="323"/>
      <c r="C31" s="323"/>
      <c r="D31" s="323"/>
      <c r="E31" s="324">
        <f>'PRECON-DES SUMMARY'!F66</f>
        <v>0</v>
      </c>
      <c r="F31" s="324"/>
      <c r="G31" s="139" t="s">
        <v>35</v>
      </c>
      <c r="H31" s="176" t="e">
        <f t="shared" si="0"/>
        <v>#DIV/0!</v>
      </c>
      <c r="I31" s="94"/>
      <c r="J31" s="16"/>
      <c r="K31" s="322" t="s">
        <v>103</v>
      </c>
      <c r="L31" s="323"/>
      <c r="M31" s="323"/>
      <c r="N31" s="323"/>
      <c r="O31" s="324">
        <f>'CONST SUMMARY'!F66</f>
        <v>0</v>
      </c>
      <c r="P31" s="324"/>
      <c r="Q31" s="139" t="s">
        <v>35</v>
      </c>
      <c r="R31" s="180" t="e">
        <f t="shared" si="1"/>
        <v>#DIV/0!</v>
      </c>
      <c r="S31" s="94"/>
    </row>
    <row r="32" spans="1:19" s="112" customFormat="1" ht="6.75" customHeight="1" x14ac:dyDescent="0.2">
      <c r="A32" s="98"/>
      <c r="B32" s="88"/>
      <c r="C32" s="88"/>
      <c r="D32" s="88"/>
      <c r="E32" s="135"/>
      <c r="F32" s="135"/>
      <c r="G32" s="88"/>
      <c r="H32" s="172"/>
      <c r="I32" s="89"/>
      <c r="J32" s="88"/>
      <c r="K32" s="98"/>
      <c r="L32" s="88"/>
      <c r="M32" s="88"/>
      <c r="N32" s="88"/>
      <c r="O32" s="135"/>
      <c r="P32" s="135"/>
      <c r="Q32" s="88"/>
      <c r="R32" s="177"/>
      <c r="S32" s="89"/>
    </row>
    <row r="33" spans="1:20" s="23" customFormat="1" ht="15" customHeight="1" x14ac:dyDescent="0.2">
      <c r="A33" s="314" t="s">
        <v>38</v>
      </c>
      <c r="B33" s="315"/>
      <c r="C33" s="315"/>
      <c r="D33" s="315"/>
      <c r="E33" s="316">
        <f>'PRECON-DES SUMMARY'!H63</f>
        <v>0</v>
      </c>
      <c r="F33" s="316"/>
      <c r="G33" s="140" t="s">
        <v>35</v>
      </c>
      <c r="H33" s="178" t="e">
        <f>SUM(E33/$C$12)</f>
        <v>#DIV/0!</v>
      </c>
      <c r="I33" s="95"/>
      <c r="J33" s="96"/>
      <c r="K33" s="325" t="s">
        <v>38</v>
      </c>
      <c r="L33" s="326"/>
      <c r="M33" s="326"/>
      <c r="N33" s="327"/>
      <c r="O33" s="316">
        <f>'CONST SUMMARY'!H63</f>
        <v>0</v>
      </c>
      <c r="P33" s="316"/>
      <c r="Q33" s="140" t="s">
        <v>35</v>
      </c>
      <c r="R33" s="178" t="e">
        <f>SUM(O33/$C$12)</f>
        <v>#DIV/0!</v>
      </c>
      <c r="S33" s="95"/>
    </row>
    <row r="34" spans="1:20" s="23" customFormat="1" ht="15" customHeight="1" x14ac:dyDescent="0.2">
      <c r="A34" s="314" t="s">
        <v>39</v>
      </c>
      <c r="B34" s="315"/>
      <c r="C34" s="315"/>
      <c r="D34" s="315"/>
      <c r="E34" s="316">
        <f>'PRECON-DES SUMMARY'!H64</f>
        <v>0</v>
      </c>
      <c r="F34" s="316"/>
      <c r="G34" s="140" t="s">
        <v>35</v>
      </c>
      <c r="H34" s="178" t="e">
        <f t="shared" ref="H34:H36" si="4">SUM(E34/$C$12)</f>
        <v>#DIV/0!</v>
      </c>
      <c r="I34" s="95"/>
      <c r="J34" s="96"/>
      <c r="K34" s="317" t="s">
        <v>39</v>
      </c>
      <c r="L34" s="318"/>
      <c r="M34" s="318"/>
      <c r="N34" s="318"/>
      <c r="O34" s="316">
        <f>'CONST SUMMARY'!H64</f>
        <v>0</v>
      </c>
      <c r="P34" s="316"/>
      <c r="Q34" s="140" t="s">
        <v>35</v>
      </c>
      <c r="R34" s="178" t="e">
        <f t="shared" ref="R34:R36" si="5">SUM(O34/$C$12)</f>
        <v>#DIV/0!</v>
      </c>
      <c r="S34" s="95"/>
    </row>
    <row r="35" spans="1:20" s="23" customFormat="1" ht="15" customHeight="1" x14ac:dyDescent="0.2">
      <c r="A35" s="314" t="s">
        <v>40</v>
      </c>
      <c r="B35" s="315"/>
      <c r="C35" s="315"/>
      <c r="D35" s="315"/>
      <c r="E35" s="316">
        <f>'PRECON-DES SUMMARY'!H65</f>
        <v>0</v>
      </c>
      <c r="F35" s="316"/>
      <c r="G35" s="140" t="s">
        <v>35</v>
      </c>
      <c r="H35" s="178" t="e">
        <f t="shared" ref="H35" si="6">SUM(E35/$C$12)</f>
        <v>#DIV/0!</v>
      </c>
      <c r="I35" s="95"/>
      <c r="J35" s="96"/>
      <c r="K35" s="317" t="s">
        <v>40</v>
      </c>
      <c r="L35" s="318"/>
      <c r="M35" s="318"/>
      <c r="N35" s="318"/>
      <c r="O35" s="316">
        <f>'CONST SUMMARY'!H65</f>
        <v>0</v>
      </c>
      <c r="P35" s="316"/>
      <c r="Q35" s="140" t="s">
        <v>35</v>
      </c>
      <c r="R35" s="178" t="e">
        <f t="shared" ref="R35" si="7">SUM(O35/$C$12)</f>
        <v>#DIV/0!</v>
      </c>
      <c r="S35" s="95"/>
    </row>
    <row r="36" spans="1:20" s="23" customFormat="1" ht="15" customHeight="1" x14ac:dyDescent="0.2">
      <c r="A36" s="314" t="s">
        <v>104</v>
      </c>
      <c r="B36" s="315"/>
      <c r="C36" s="315"/>
      <c r="D36" s="315"/>
      <c r="E36" s="316">
        <f>'PRECON-DES SUMMARY'!H66</f>
        <v>0</v>
      </c>
      <c r="F36" s="316"/>
      <c r="G36" s="140" t="s">
        <v>35</v>
      </c>
      <c r="H36" s="178" t="e">
        <f t="shared" si="4"/>
        <v>#DIV/0!</v>
      </c>
      <c r="I36" s="95"/>
      <c r="J36" s="96"/>
      <c r="K36" s="317" t="s">
        <v>104</v>
      </c>
      <c r="L36" s="318"/>
      <c r="M36" s="318"/>
      <c r="N36" s="318"/>
      <c r="O36" s="316">
        <f>'CONST SUMMARY'!H66</f>
        <v>0</v>
      </c>
      <c r="P36" s="316"/>
      <c r="Q36" s="140" t="s">
        <v>35</v>
      </c>
      <c r="R36" s="178" t="e">
        <f t="shared" si="5"/>
        <v>#DIV/0!</v>
      </c>
      <c r="S36" s="95"/>
    </row>
    <row r="37" spans="1:20" s="112" customFormat="1" ht="6.75" customHeight="1" x14ac:dyDescent="0.2">
      <c r="A37" s="98"/>
      <c r="B37" s="88"/>
      <c r="C37" s="88"/>
      <c r="D37" s="88"/>
      <c r="E37" s="135"/>
      <c r="F37" s="135"/>
      <c r="G37" s="88"/>
      <c r="H37" s="172"/>
      <c r="I37" s="89"/>
      <c r="J37" s="88"/>
      <c r="K37" s="98"/>
      <c r="L37" s="88"/>
      <c r="M37" s="88"/>
      <c r="N37" s="88"/>
      <c r="O37" s="135"/>
      <c r="P37" s="135"/>
      <c r="Q37" s="88"/>
      <c r="R37" s="177"/>
      <c r="S37" s="89"/>
    </row>
    <row r="38" spans="1:20" s="23" customFormat="1" ht="15" customHeight="1" x14ac:dyDescent="0.2">
      <c r="A38" s="322" t="s">
        <v>60</v>
      </c>
      <c r="B38" s="323"/>
      <c r="C38" s="323"/>
      <c r="D38" s="323"/>
      <c r="E38" s="324">
        <f>'PRECON-DES SUMMARY'!J63</f>
        <v>0</v>
      </c>
      <c r="F38" s="324"/>
      <c r="G38" s="139" t="s">
        <v>35</v>
      </c>
      <c r="H38" s="176" t="e">
        <f>SUM(E38/$C$12)</f>
        <v>#DIV/0!</v>
      </c>
      <c r="I38" s="94"/>
      <c r="J38" s="16"/>
      <c r="K38" s="322" t="s">
        <v>61</v>
      </c>
      <c r="L38" s="323"/>
      <c r="M38" s="323"/>
      <c r="N38" s="323"/>
      <c r="O38" s="324">
        <f>'CONST SUMMARY'!J63</f>
        <v>0</v>
      </c>
      <c r="P38" s="324"/>
      <c r="Q38" s="139" t="s">
        <v>35</v>
      </c>
      <c r="R38" s="176" t="e">
        <f>SUM(O38/$C$12)</f>
        <v>#DIV/0!</v>
      </c>
      <c r="S38" s="94"/>
    </row>
    <row r="39" spans="1:20" s="23" customFormat="1" ht="15" customHeight="1" x14ac:dyDescent="0.2">
      <c r="A39" s="322" t="s">
        <v>62</v>
      </c>
      <c r="B39" s="323"/>
      <c r="C39" s="323"/>
      <c r="D39" s="323"/>
      <c r="E39" s="324">
        <f>'PRECON-DES SUMMARY'!J64</f>
        <v>0</v>
      </c>
      <c r="F39" s="324"/>
      <c r="G39" s="139" t="s">
        <v>35</v>
      </c>
      <c r="H39" s="176" t="e">
        <f t="shared" ref="H39:H41" si="8">SUM(E39/$C$12)</f>
        <v>#DIV/0!</v>
      </c>
      <c r="I39" s="94"/>
      <c r="J39" s="16"/>
      <c r="K39" s="322" t="s">
        <v>62</v>
      </c>
      <c r="L39" s="323"/>
      <c r="M39" s="323"/>
      <c r="N39" s="323"/>
      <c r="O39" s="324">
        <f>'CONST SUMMARY'!J64</f>
        <v>0</v>
      </c>
      <c r="P39" s="324"/>
      <c r="Q39" s="139" t="s">
        <v>35</v>
      </c>
      <c r="R39" s="180" t="e">
        <f t="shared" ref="R39:R41" si="9">SUM(O39/$C$12)</f>
        <v>#DIV/0!</v>
      </c>
      <c r="S39" s="94"/>
    </row>
    <row r="40" spans="1:20" s="23" customFormat="1" ht="15" customHeight="1" x14ac:dyDescent="0.2">
      <c r="A40" s="322" t="s">
        <v>63</v>
      </c>
      <c r="B40" s="323"/>
      <c r="C40" s="323"/>
      <c r="D40" s="323"/>
      <c r="E40" s="324">
        <f>'PRECON-DES SUMMARY'!J65</f>
        <v>0</v>
      </c>
      <c r="F40" s="324"/>
      <c r="G40" s="133" t="s">
        <v>35</v>
      </c>
      <c r="H40" s="176" t="e">
        <f t="shared" ref="H40" si="10">SUM(E40/$C$12)</f>
        <v>#DIV/0!</v>
      </c>
      <c r="I40" s="94"/>
      <c r="J40" s="16"/>
      <c r="K40" s="322" t="s">
        <v>63</v>
      </c>
      <c r="L40" s="323"/>
      <c r="M40" s="323"/>
      <c r="N40" s="323"/>
      <c r="O40" s="324">
        <f>'CONST SUMMARY'!J65</f>
        <v>0</v>
      </c>
      <c r="P40" s="324"/>
      <c r="Q40" s="139" t="s">
        <v>35</v>
      </c>
      <c r="R40" s="176" t="e">
        <f t="shared" ref="R40" si="11">SUM(O40/$C$12)</f>
        <v>#DIV/0!</v>
      </c>
      <c r="S40" s="94"/>
    </row>
    <row r="41" spans="1:20" s="23" customFormat="1" ht="15" customHeight="1" thickBot="1" x14ac:dyDescent="0.25">
      <c r="A41" s="364" t="s">
        <v>105</v>
      </c>
      <c r="B41" s="365"/>
      <c r="C41" s="365"/>
      <c r="D41" s="365"/>
      <c r="E41" s="366">
        <f>'PRECON-DES SUMMARY'!J66</f>
        <v>0</v>
      </c>
      <c r="F41" s="366"/>
      <c r="G41" s="221" t="s">
        <v>35</v>
      </c>
      <c r="H41" s="210" t="e">
        <f t="shared" si="8"/>
        <v>#DIV/0!</v>
      </c>
      <c r="I41" s="21"/>
      <c r="J41" s="16"/>
      <c r="K41" s="364" t="s">
        <v>105</v>
      </c>
      <c r="L41" s="365"/>
      <c r="M41" s="365"/>
      <c r="N41" s="365"/>
      <c r="O41" s="366">
        <f>'CONST SUMMARY'!J66</f>
        <v>0</v>
      </c>
      <c r="P41" s="366"/>
      <c r="Q41" s="221" t="s">
        <v>35</v>
      </c>
      <c r="R41" s="210" t="e">
        <f t="shared" si="9"/>
        <v>#DIV/0!</v>
      </c>
      <c r="S41" s="21"/>
    </row>
    <row r="42" spans="1:20" ht="8.25" customHeight="1" x14ac:dyDescent="0.2">
      <c r="A42" s="98"/>
      <c r="B42" s="88"/>
      <c r="C42" s="88"/>
      <c r="D42" s="88"/>
      <c r="E42" s="88"/>
      <c r="F42" s="88"/>
      <c r="G42" s="88"/>
      <c r="H42" s="88"/>
      <c r="I42" s="88"/>
      <c r="J42" s="88"/>
      <c r="K42" s="86"/>
      <c r="L42" s="86"/>
      <c r="M42" s="86"/>
      <c r="N42" s="86"/>
      <c r="O42" s="86"/>
      <c r="P42" s="86"/>
      <c r="Q42" s="88"/>
      <c r="R42" s="86"/>
      <c r="S42" s="99"/>
      <c r="T42" s="97"/>
    </row>
    <row r="43" spans="1:20" s="23" customFormat="1" ht="6" customHeight="1" x14ac:dyDescent="0.2">
      <c r="A43" s="100"/>
      <c r="B43" s="88"/>
      <c r="C43" s="88"/>
      <c r="D43" s="88"/>
      <c r="E43" s="88"/>
      <c r="F43" s="88"/>
      <c r="G43" s="88"/>
      <c r="H43" s="88"/>
      <c r="I43" s="88"/>
      <c r="J43" s="88"/>
      <c r="K43" s="88"/>
      <c r="L43" s="88"/>
      <c r="M43" s="88"/>
      <c r="N43" s="88"/>
      <c r="O43" s="88"/>
      <c r="P43" s="88"/>
      <c r="Q43" s="88"/>
      <c r="R43" s="88"/>
      <c r="S43" s="88"/>
      <c r="T43" s="16"/>
    </row>
    <row r="44" spans="1:20" s="23" customFormat="1" ht="11.25" customHeight="1" thickBot="1" x14ac:dyDescent="0.25">
      <c r="A44" s="362" t="s">
        <v>47</v>
      </c>
      <c r="B44" s="363"/>
      <c r="C44" s="363"/>
      <c r="D44" s="363"/>
      <c r="E44" s="363"/>
      <c r="F44" s="363"/>
      <c r="G44" s="363"/>
      <c r="H44" s="363"/>
      <c r="I44" s="363"/>
      <c r="J44" s="87"/>
      <c r="K44" s="363" t="s">
        <v>70</v>
      </c>
      <c r="L44" s="363"/>
      <c r="M44" s="363"/>
      <c r="N44" s="363"/>
      <c r="O44" s="363"/>
      <c r="P44" s="363"/>
      <c r="Q44" s="363"/>
      <c r="R44" s="363"/>
      <c r="S44" s="363"/>
    </row>
    <row r="45" spans="1:20" s="23" customFormat="1" ht="32.25" customHeight="1" x14ac:dyDescent="0.25">
      <c r="A45" s="353" t="s">
        <v>72</v>
      </c>
      <c r="B45" s="354"/>
      <c r="C45" s="354"/>
      <c r="D45" s="354"/>
      <c r="E45" s="354"/>
      <c r="F45" s="354"/>
      <c r="G45" s="354"/>
      <c r="H45" s="354"/>
      <c r="I45" s="355"/>
      <c r="J45" s="31"/>
      <c r="K45" s="353" t="s">
        <v>73</v>
      </c>
      <c r="L45" s="354"/>
      <c r="M45" s="354"/>
      <c r="N45" s="354"/>
      <c r="O45" s="354"/>
      <c r="P45" s="354"/>
      <c r="Q45" s="354"/>
      <c r="R45" s="354"/>
      <c r="S45" s="355"/>
    </row>
    <row r="46" spans="1:20" s="92" customFormat="1" ht="27" customHeight="1" thickBot="1" x14ac:dyDescent="0.25">
      <c r="A46" s="90" t="s">
        <v>69</v>
      </c>
      <c r="B46" s="141"/>
      <c r="C46" s="141"/>
      <c r="D46" s="141"/>
      <c r="E46" s="141"/>
      <c r="F46" s="141"/>
      <c r="G46" s="141"/>
      <c r="H46" s="312" t="s">
        <v>68</v>
      </c>
      <c r="I46" s="313"/>
      <c r="J46" s="91"/>
      <c r="K46" s="379" t="s">
        <v>71</v>
      </c>
      <c r="L46" s="380"/>
      <c r="M46" s="380"/>
      <c r="N46" s="380"/>
      <c r="O46" s="380"/>
      <c r="P46" s="380"/>
      <c r="Q46" s="380"/>
      <c r="R46" s="380"/>
      <c r="S46" s="381"/>
    </row>
    <row r="47" spans="1:20" s="23" customFormat="1" ht="14.45" customHeight="1" x14ac:dyDescent="0.2">
      <c r="A47" s="368" t="s">
        <v>34</v>
      </c>
      <c r="B47" s="369"/>
      <c r="C47" s="369"/>
      <c r="D47" s="369"/>
      <c r="E47" s="370">
        <f>E28+O28</f>
        <v>0</v>
      </c>
      <c r="F47" s="371"/>
      <c r="G47" s="129" t="s">
        <v>35</v>
      </c>
      <c r="H47" s="175" t="e">
        <f>SUM(E47/$C$12)</f>
        <v>#DIV/0!</v>
      </c>
      <c r="I47" s="93"/>
      <c r="J47" s="16"/>
      <c r="K47" s="368" t="s">
        <v>34</v>
      </c>
      <c r="L47" s="369"/>
      <c r="M47" s="369"/>
      <c r="N47" s="369"/>
      <c r="O47" s="378">
        <v>0</v>
      </c>
      <c r="P47" s="378"/>
      <c r="Q47" s="132" t="s">
        <v>35</v>
      </c>
      <c r="R47" s="170" t="e">
        <f>SUM(O47/C12)</f>
        <v>#DIV/0!</v>
      </c>
      <c r="S47" s="93"/>
    </row>
    <row r="48" spans="1:20" s="23" customFormat="1" ht="14.45" customHeight="1" x14ac:dyDescent="0.2">
      <c r="A48" s="351" t="s">
        <v>36</v>
      </c>
      <c r="B48" s="352"/>
      <c r="C48" s="352"/>
      <c r="D48" s="352"/>
      <c r="E48" s="349">
        <f>E29+O29</f>
        <v>0</v>
      </c>
      <c r="F48" s="350"/>
      <c r="G48" s="130" t="s">
        <v>35</v>
      </c>
      <c r="H48" s="176" t="e">
        <f>SUM(E48/$C$12)</f>
        <v>#DIV/0!</v>
      </c>
      <c r="I48" s="94"/>
      <c r="J48" s="16"/>
      <c r="K48" s="373" t="s">
        <v>36</v>
      </c>
      <c r="L48" s="374"/>
      <c r="M48" s="374"/>
      <c r="N48" s="374"/>
      <c r="O48" s="375">
        <v>0</v>
      </c>
      <c r="P48" s="375"/>
      <c r="Q48" s="133" t="s">
        <v>35</v>
      </c>
      <c r="R48" s="171" t="e">
        <f>O48/C12</f>
        <v>#DIV/0!</v>
      </c>
      <c r="S48" s="94"/>
    </row>
    <row r="49" spans="1:19" s="23" customFormat="1" ht="14.45" customHeight="1" x14ac:dyDescent="0.2">
      <c r="A49" s="351" t="s">
        <v>37</v>
      </c>
      <c r="B49" s="352"/>
      <c r="C49" s="352"/>
      <c r="D49" s="352"/>
      <c r="E49" s="349">
        <f>E30+O30</f>
        <v>0</v>
      </c>
      <c r="F49" s="350"/>
      <c r="G49" s="130" t="s">
        <v>35</v>
      </c>
      <c r="H49" s="176" t="e">
        <f>SUM(E49/$C$12)</f>
        <v>#DIV/0!</v>
      </c>
      <c r="I49" s="94"/>
      <c r="J49" s="16"/>
      <c r="K49" s="373" t="s">
        <v>37</v>
      </c>
      <c r="L49" s="374"/>
      <c r="M49" s="374"/>
      <c r="N49" s="374"/>
      <c r="O49" s="375">
        <v>0</v>
      </c>
      <c r="P49" s="375"/>
      <c r="Q49" s="133" t="s">
        <v>35</v>
      </c>
      <c r="R49" s="171" t="e">
        <f>O49/C12</f>
        <v>#DIV/0!</v>
      </c>
      <c r="S49" s="94"/>
    </row>
    <row r="50" spans="1:19" s="23" customFormat="1" ht="14.45" customHeight="1" x14ac:dyDescent="0.2">
      <c r="A50" s="351" t="s">
        <v>103</v>
      </c>
      <c r="B50" s="352"/>
      <c r="C50" s="352"/>
      <c r="D50" s="352"/>
      <c r="E50" s="349">
        <f>E31+O31</f>
        <v>0</v>
      </c>
      <c r="F50" s="350"/>
      <c r="G50" s="130" t="s">
        <v>35</v>
      </c>
      <c r="H50" s="176" t="e">
        <f>SUM(E50/$C$12)</f>
        <v>#DIV/0!</v>
      </c>
      <c r="I50" s="94"/>
      <c r="J50" s="16"/>
      <c r="K50" s="373" t="s">
        <v>103</v>
      </c>
      <c r="L50" s="374"/>
      <c r="M50" s="374"/>
      <c r="N50" s="374"/>
      <c r="O50" s="375">
        <v>0</v>
      </c>
      <c r="P50" s="375"/>
      <c r="Q50" s="133" t="s">
        <v>35</v>
      </c>
      <c r="R50" s="171" t="e">
        <f>O50/C12</f>
        <v>#DIV/0!</v>
      </c>
      <c r="S50" s="94"/>
    </row>
    <row r="51" spans="1:19" s="112" customFormat="1" ht="6.6" customHeight="1" x14ac:dyDescent="0.2">
      <c r="A51" s="108"/>
      <c r="B51" s="109"/>
      <c r="C51" s="109"/>
      <c r="D51" s="109"/>
      <c r="E51" s="110"/>
      <c r="F51" s="110"/>
      <c r="G51" s="88"/>
      <c r="H51" s="177"/>
      <c r="I51" s="111"/>
      <c r="J51" s="88"/>
      <c r="K51" s="98"/>
      <c r="L51" s="88"/>
      <c r="M51" s="88"/>
      <c r="N51" s="88"/>
      <c r="O51" s="135"/>
      <c r="P51" s="135"/>
      <c r="Q51" s="88"/>
      <c r="R51" s="172"/>
      <c r="S51" s="89"/>
    </row>
    <row r="52" spans="1:19" s="23" customFormat="1" ht="14.45" customHeight="1" x14ac:dyDescent="0.2">
      <c r="A52" s="325" t="s">
        <v>38</v>
      </c>
      <c r="B52" s="326"/>
      <c r="C52" s="326"/>
      <c r="D52" s="326"/>
      <c r="E52" s="376">
        <f>E33+O33</f>
        <v>0</v>
      </c>
      <c r="F52" s="377"/>
      <c r="G52" s="131" t="s">
        <v>35</v>
      </c>
      <c r="H52" s="178" t="e">
        <f>SUM(E52/$C$12)</f>
        <v>#DIV/0!</v>
      </c>
      <c r="I52" s="95"/>
      <c r="J52" s="96"/>
      <c r="K52" s="314" t="s">
        <v>38</v>
      </c>
      <c r="L52" s="315"/>
      <c r="M52" s="315"/>
      <c r="N52" s="315"/>
      <c r="O52" s="367">
        <v>0</v>
      </c>
      <c r="P52" s="367"/>
      <c r="Q52" s="134" t="s">
        <v>35</v>
      </c>
      <c r="R52" s="178" t="e">
        <f>SUM(O52/$C$12)</f>
        <v>#DIV/0!</v>
      </c>
      <c r="S52" s="95"/>
    </row>
    <row r="53" spans="1:19" s="23" customFormat="1" ht="14.45" customHeight="1" x14ac:dyDescent="0.2">
      <c r="A53" s="325" t="s">
        <v>39</v>
      </c>
      <c r="B53" s="326"/>
      <c r="C53" s="326"/>
      <c r="D53" s="326"/>
      <c r="E53" s="376">
        <f>E34+O34</f>
        <v>0</v>
      </c>
      <c r="F53" s="377"/>
      <c r="G53" s="131" t="s">
        <v>35</v>
      </c>
      <c r="H53" s="178" t="e">
        <f>SUM(E53/$C$12)</f>
        <v>#DIV/0!</v>
      </c>
      <c r="I53" s="95"/>
      <c r="J53" s="96"/>
      <c r="K53" s="314" t="s">
        <v>39</v>
      </c>
      <c r="L53" s="315"/>
      <c r="M53" s="315"/>
      <c r="N53" s="315"/>
      <c r="O53" s="367">
        <v>0</v>
      </c>
      <c r="P53" s="367"/>
      <c r="Q53" s="134" t="s">
        <v>35</v>
      </c>
      <c r="R53" s="178" t="e">
        <f t="shared" ref="R53:R55" si="12">SUM(O53/$C$12)</f>
        <v>#DIV/0!</v>
      </c>
      <c r="S53" s="95"/>
    </row>
    <row r="54" spans="1:19" s="23" customFormat="1" ht="14.45" customHeight="1" x14ac:dyDescent="0.2">
      <c r="A54" s="325" t="s">
        <v>40</v>
      </c>
      <c r="B54" s="326"/>
      <c r="C54" s="326"/>
      <c r="D54" s="326"/>
      <c r="E54" s="376">
        <f>E35+O35</f>
        <v>0</v>
      </c>
      <c r="F54" s="377"/>
      <c r="G54" s="131" t="s">
        <v>35</v>
      </c>
      <c r="H54" s="178" t="e">
        <f>SUM(E54/$C$12)</f>
        <v>#DIV/0!</v>
      </c>
      <c r="I54" s="95"/>
      <c r="J54" s="96"/>
      <c r="K54" s="314" t="s">
        <v>40</v>
      </c>
      <c r="L54" s="315"/>
      <c r="M54" s="315"/>
      <c r="N54" s="315"/>
      <c r="O54" s="367">
        <v>0</v>
      </c>
      <c r="P54" s="367"/>
      <c r="Q54" s="134" t="s">
        <v>35</v>
      </c>
      <c r="R54" s="178" t="e">
        <f t="shared" ref="R54" si="13">SUM(O54/$C$12)</f>
        <v>#DIV/0!</v>
      </c>
      <c r="S54" s="95"/>
    </row>
    <row r="55" spans="1:19" s="23" customFormat="1" ht="14.45" customHeight="1" x14ac:dyDescent="0.2">
      <c r="A55" s="325" t="s">
        <v>104</v>
      </c>
      <c r="B55" s="326"/>
      <c r="C55" s="326"/>
      <c r="D55" s="326"/>
      <c r="E55" s="376">
        <f>E36+O36</f>
        <v>0</v>
      </c>
      <c r="F55" s="377"/>
      <c r="G55" s="131" t="s">
        <v>35</v>
      </c>
      <c r="H55" s="178" t="e">
        <f>SUM(E55/$C$12)</f>
        <v>#DIV/0!</v>
      </c>
      <c r="I55" s="95"/>
      <c r="J55" s="96"/>
      <c r="K55" s="314" t="s">
        <v>104</v>
      </c>
      <c r="L55" s="315"/>
      <c r="M55" s="315"/>
      <c r="N55" s="315"/>
      <c r="O55" s="367">
        <v>0</v>
      </c>
      <c r="P55" s="367"/>
      <c r="Q55" s="134" t="s">
        <v>35</v>
      </c>
      <c r="R55" s="178" t="e">
        <f t="shared" si="12"/>
        <v>#DIV/0!</v>
      </c>
      <c r="S55" s="95"/>
    </row>
    <row r="56" spans="1:19" s="120" customFormat="1" ht="6.6" customHeight="1" x14ac:dyDescent="0.2">
      <c r="A56" s="113"/>
      <c r="B56" s="114"/>
      <c r="C56" s="114"/>
      <c r="D56" s="114"/>
      <c r="E56" s="115"/>
      <c r="F56" s="115"/>
      <c r="G56" s="117"/>
      <c r="H56" s="179"/>
      <c r="I56" s="116"/>
      <c r="J56" s="117"/>
      <c r="K56" s="118"/>
      <c r="L56" s="117"/>
      <c r="M56" s="117"/>
      <c r="N56" s="117"/>
      <c r="O56" s="122"/>
      <c r="P56" s="122"/>
      <c r="Q56" s="117"/>
      <c r="R56" s="173"/>
      <c r="S56" s="119"/>
    </row>
    <row r="57" spans="1:19" ht="14.45" customHeight="1" x14ac:dyDescent="0.2">
      <c r="A57" s="351" t="s">
        <v>60</v>
      </c>
      <c r="B57" s="352"/>
      <c r="C57" s="352"/>
      <c r="D57" s="352"/>
      <c r="E57" s="349">
        <f>E38+O38</f>
        <v>0</v>
      </c>
      <c r="F57" s="350"/>
      <c r="G57" s="130" t="s">
        <v>35</v>
      </c>
      <c r="H57" s="176" t="e">
        <f>SUM(E57/$C$12)</f>
        <v>#DIV/0!</v>
      </c>
      <c r="I57" s="94"/>
      <c r="J57" s="16"/>
      <c r="K57" s="322" t="s">
        <v>60</v>
      </c>
      <c r="L57" s="323"/>
      <c r="M57" s="323"/>
      <c r="N57" s="323"/>
      <c r="O57" s="372">
        <f>O47+O52</f>
        <v>0</v>
      </c>
      <c r="P57" s="372"/>
      <c r="Q57" s="133" t="s">
        <v>35</v>
      </c>
      <c r="R57" s="171" t="e">
        <f>O57/C12</f>
        <v>#DIV/0!</v>
      </c>
      <c r="S57" s="94"/>
    </row>
    <row r="58" spans="1:19" ht="14.45" customHeight="1" x14ac:dyDescent="0.2">
      <c r="A58" s="351" t="s">
        <v>62</v>
      </c>
      <c r="B58" s="352"/>
      <c r="C58" s="352"/>
      <c r="D58" s="352"/>
      <c r="E58" s="349">
        <f>E39+O39</f>
        <v>0</v>
      </c>
      <c r="F58" s="350"/>
      <c r="G58" s="130" t="s">
        <v>35</v>
      </c>
      <c r="H58" s="176" t="e">
        <f>SUM(E58/$C$12)</f>
        <v>#DIV/0!</v>
      </c>
      <c r="I58" s="94"/>
      <c r="J58" s="16"/>
      <c r="K58" s="322" t="s">
        <v>62</v>
      </c>
      <c r="L58" s="323"/>
      <c r="M58" s="323"/>
      <c r="N58" s="323"/>
      <c r="O58" s="372">
        <f>O48+O53</f>
        <v>0</v>
      </c>
      <c r="P58" s="372"/>
      <c r="Q58" s="133" t="s">
        <v>35</v>
      </c>
      <c r="R58" s="171" t="e">
        <f>O58/C12</f>
        <v>#DIV/0!</v>
      </c>
      <c r="S58" s="94"/>
    </row>
    <row r="59" spans="1:19" ht="14.45" customHeight="1" x14ac:dyDescent="0.2">
      <c r="A59" s="351" t="s">
        <v>63</v>
      </c>
      <c r="B59" s="352"/>
      <c r="C59" s="352"/>
      <c r="D59" s="352"/>
      <c r="E59" s="349">
        <f>E40+O40</f>
        <v>0</v>
      </c>
      <c r="F59" s="350"/>
      <c r="G59" s="139" t="s">
        <v>35</v>
      </c>
      <c r="H59" s="176" t="e">
        <f>SUM(E59/$C$12)</f>
        <v>#DIV/0!</v>
      </c>
      <c r="I59" s="94"/>
      <c r="J59" s="16"/>
      <c r="K59" s="322" t="s">
        <v>63</v>
      </c>
      <c r="L59" s="323"/>
      <c r="M59" s="323"/>
      <c r="N59" s="323"/>
      <c r="O59" s="372">
        <f>O49+O54</f>
        <v>0</v>
      </c>
      <c r="P59" s="372"/>
      <c r="Q59" s="133" t="s">
        <v>35</v>
      </c>
      <c r="R59" s="171" t="e">
        <f>O59/C12</f>
        <v>#DIV/0!</v>
      </c>
      <c r="S59" s="94"/>
    </row>
    <row r="60" spans="1:19" ht="14.45" customHeight="1" thickBot="1" x14ac:dyDescent="0.25">
      <c r="A60" s="392" t="s">
        <v>105</v>
      </c>
      <c r="B60" s="393"/>
      <c r="C60" s="393"/>
      <c r="D60" s="393"/>
      <c r="E60" s="394">
        <f>E41+O41</f>
        <v>0</v>
      </c>
      <c r="F60" s="395"/>
      <c r="G60" s="221" t="s">
        <v>35</v>
      </c>
      <c r="H60" s="210" t="e">
        <f>SUM(E60/$C$12)</f>
        <v>#DIV/0!</v>
      </c>
      <c r="I60" s="21"/>
      <c r="J60" s="16"/>
      <c r="K60" s="364" t="s">
        <v>105</v>
      </c>
      <c r="L60" s="365"/>
      <c r="M60" s="365"/>
      <c r="N60" s="365"/>
      <c r="O60" s="396">
        <f>O50+O55</f>
        <v>0</v>
      </c>
      <c r="P60" s="396"/>
      <c r="Q60" s="221" t="s">
        <v>35</v>
      </c>
      <c r="R60" s="174" t="e">
        <f>O60/C12</f>
        <v>#DIV/0!</v>
      </c>
      <c r="S60" s="21"/>
    </row>
    <row r="61" spans="1:19" s="126" customFormat="1" ht="7.5" customHeight="1" thickBot="1" x14ac:dyDescent="0.3">
      <c r="A61" s="123"/>
      <c r="B61" s="124"/>
      <c r="C61" s="124"/>
      <c r="D61" s="124"/>
      <c r="E61" s="124"/>
      <c r="F61" s="124"/>
      <c r="G61" s="124"/>
      <c r="H61" s="124"/>
      <c r="I61" s="124"/>
      <c r="J61" s="124"/>
      <c r="K61" s="124"/>
      <c r="L61" s="124"/>
      <c r="M61" s="124"/>
      <c r="N61" s="124"/>
      <c r="O61" s="124"/>
      <c r="P61" s="124"/>
      <c r="Q61" s="124"/>
      <c r="R61" s="124"/>
      <c r="S61" s="125"/>
    </row>
    <row r="62" spans="1:19" s="126" customFormat="1" ht="7.5" customHeight="1" x14ac:dyDescent="0.25">
      <c r="A62" s="127"/>
      <c r="B62" s="128"/>
      <c r="C62" s="128"/>
      <c r="D62" s="128"/>
      <c r="E62" s="128"/>
      <c r="F62" s="128"/>
      <c r="G62" s="128"/>
      <c r="H62" s="128"/>
      <c r="I62" s="128"/>
      <c r="J62" s="128"/>
      <c r="K62" s="128"/>
      <c r="L62" s="128"/>
      <c r="M62" s="128"/>
      <c r="N62" s="128"/>
      <c r="O62" s="128"/>
      <c r="P62" s="128"/>
      <c r="Q62" s="128"/>
      <c r="R62" s="128"/>
    </row>
    <row r="63" spans="1:19" s="80" customFormat="1" ht="15" x14ac:dyDescent="0.25">
      <c r="A63" s="387" t="s">
        <v>89</v>
      </c>
      <c r="B63" s="387"/>
      <c r="C63" s="387"/>
      <c r="D63" s="387"/>
      <c r="E63" s="387"/>
      <c r="F63" s="387"/>
      <c r="G63" s="387"/>
      <c r="H63" s="387"/>
      <c r="I63" s="387"/>
      <c r="J63" s="387"/>
      <c r="K63" s="387"/>
      <c r="L63" s="387"/>
      <c r="M63" s="387"/>
      <c r="N63" s="387"/>
      <c r="O63" s="387"/>
      <c r="P63" s="387"/>
      <c r="Q63" s="387"/>
      <c r="R63" s="387"/>
    </row>
    <row r="64" spans="1:19" s="80" customFormat="1" ht="59.25" customHeight="1" x14ac:dyDescent="0.25">
      <c r="A64" s="389"/>
      <c r="B64" s="390"/>
      <c r="C64" s="390"/>
      <c r="D64" s="390"/>
      <c r="E64" s="390"/>
      <c r="F64" s="390"/>
      <c r="G64" s="390"/>
      <c r="H64" s="390"/>
      <c r="I64" s="390"/>
      <c r="J64" s="390"/>
      <c r="K64" s="390"/>
      <c r="L64" s="390"/>
      <c r="M64" s="390"/>
      <c r="N64" s="390"/>
      <c r="O64" s="390"/>
      <c r="P64" s="390"/>
      <c r="Q64" s="390"/>
      <c r="R64" s="390"/>
      <c r="S64" s="391"/>
    </row>
    <row r="65" spans="1:19" ht="6.6" customHeight="1" x14ac:dyDescent="0.2">
      <c r="A65" s="101"/>
      <c r="B65" s="23"/>
      <c r="C65" s="23"/>
      <c r="D65" s="23"/>
      <c r="E65" s="23"/>
      <c r="F65" s="23"/>
      <c r="G65" s="23"/>
      <c r="H65" s="23"/>
      <c r="I65" s="23"/>
      <c r="J65" s="23"/>
      <c r="K65" s="23"/>
      <c r="L65" s="23"/>
      <c r="M65" s="23"/>
      <c r="N65" s="23"/>
      <c r="O65" s="23"/>
      <c r="P65" s="23"/>
      <c r="Q65" s="23"/>
      <c r="R65" s="23"/>
    </row>
    <row r="66" spans="1:19" x14ac:dyDescent="0.2">
      <c r="A66" s="387" t="s">
        <v>41</v>
      </c>
      <c r="B66" s="387"/>
      <c r="C66" s="387"/>
      <c r="D66" s="387"/>
      <c r="E66" s="387"/>
      <c r="F66" s="387"/>
      <c r="G66" s="387"/>
      <c r="H66" s="387"/>
      <c r="I66" s="387"/>
      <c r="J66" s="387"/>
      <c r="K66" s="387"/>
      <c r="L66" s="387"/>
      <c r="M66" s="387"/>
      <c r="N66" s="387"/>
      <c r="O66" s="387"/>
      <c r="P66" s="387"/>
      <c r="Q66" s="387"/>
      <c r="R66" s="387"/>
    </row>
    <row r="67" spans="1:19" ht="56.25" customHeight="1" x14ac:dyDescent="0.2">
      <c r="A67" s="389"/>
      <c r="B67" s="390"/>
      <c r="C67" s="390"/>
      <c r="D67" s="390"/>
      <c r="E67" s="390"/>
      <c r="F67" s="390"/>
      <c r="G67" s="390"/>
      <c r="H67" s="390"/>
      <c r="I67" s="390"/>
      <c r="J67" s="390"/>
      <c r="K67" s="390"/>
      <c r="L67" s="390"/>
      <c r="M67" s="390"/>
      <c r="N67" s="390"/>
      <c r="O67" s="390"/>
      <c r="P67" s="390"/>
      <c r="Q67" s="390"/>
      <c r="R67" s="390"/>
      <c r="S67" s="391"/>
    </row>
    <row r="68" spans="1:19" ht="7.15" customHeight="1" x14ac:dyDescent="0.2">
      <c r="A68" s="23"/>
      <c r="B68" s="23"/>
      <c r="C68" s="23"/>
      <c r="D68" s="23"/>
      <c r="E68" s="23"/>
      <c r="F68" s="23"/>
      <c r="G68" s="23"/>
      <c r="H68" s="23"/>
      <c r="I68" s="23"/>
      <c r="J68" s="23"/>
      <c r="K68" s="23"/>
      <c r="L68" s="23"/>
      <c r="M68" s="23"/>
      <c r="N68" s="23"/>
      <c r="O68" s="23"/>
      <c r="P68" s="23"/>
      <c r="Q68" s="23"/>
      <c r="R68" s="23"/>
    </row>
    <row r="69" spans="1:19" x14ac:dyDescent="0.2">
      <c r="A69" s="387" t="s">
        <v>42</v>
      </c>
      <c r="B69" s="387"/>
      <c r="C69" s="387"/>
      <c r="D69" s="387"/>
      <c r="E69" s="387"/>
      <c r="F69" s="387"/>
      <c r="G69" s="387"/>
      <c r="H69" s="387"/>
      <c r="I69" s="387"/>
      <c r="J69" s="387"/>
      <c r="K69" s="387"/>
      <c r="L69" s="387"/>
      <c r="M69" s="387"/>
      <c r="N69" s="387"/>
      <c r="O69" s="387"/>
      <c r="P69" s="387"/>
      <c r="Q69" s="387"/>
      <c r="R69" s="387"/>
    </row>
    <row r="70" spans="1:19" ht="59.25" customHeight="1" x14ac:dyDescent="0.2">
      <c r="A70" s="389"/>
      <c r="B70" s="390"/>
      <c r="C70" s="390"/>
      <c r="D70" s="390"/>
      <c r="E70" s="390"/>
      <c r="F70" s="390"/>
      <c r="G70" s="390"/>
      <c r="H70" s="390"/>
      <c r="I70" s="390"/>
      <c r="J70" s="390"/>
      <c r="K70" s="390"/>
      <c r="L70" s="390"/>
      <c r="M70" s="390"/>
      <c r="N70" s="390"/>
      <c r="O70" s="390"/>
      <c r="P70" s="390"/>
      <c r="Q70" s="390"/>
      <c r="R70" s="390"/>
      <c r="S70" s="391"/>
    </row>
    <row r="71" spans="1:19" ht="7.15" customHeight="1" x14ac:dyDescent="0.2"/>
    <row r="72" spans="1:19" x14ac:dyDescent="0.2">
      <c r="A72" s="387" t="s">
        <v>43</v>
      </c>
      <c r="B72" s="387"/>
      <c r="C72" s="387"/>
      <c r="D72" s="387"/>
      <c r="E72" s="387"/>
      <c r="F72" s="387"/>
      <c r="G72" s="387"/>
      <c r="H72" s="387"/>
      <c r="I72" s="387"/>
      <c r="J72" s="387"/>
      <c r="K72" s="387"/>
      <c r="L72" s="387"/>
      <c r="M72" s="387"/>
      <c r="N72" s="387"/>
      <c r="O72" s="387"/>
      <c r="P72" s="387"/>
      <c r="Q72" s="387"/>
      <c r="R72" s="387"/>
    </row>
    <row r="73" spans="1:19" ht="59.25" customHeight="1" x14ac:dyDescent="0.2">
      <c r="A73" s="389"/>
      <c r="B73" s="390"/>
      <c r="C73" s="390"/>
      <c r="D73" s="390"/>
      <c r="E73" s="390"/>
      <c r="F73" s="390"/>
      <c r="G73" s="390"/>
      <c r="H73" s="390"/>
      <c r="I73" s="390"/>
      <c r="J73" s="390"/>
      <c r="K73" s="390"/>
      <c r="L73" s="390"/>
      <c r="M73" s="390"/>
      <c r="N73" s="390"/>
      <c r="O73" s="390"/>
      <c r="P73" s="390"/>
      <c r="Q73" s="390"/>
      <c r="R73" s="390"/>
      <c r="S73" s="391"/>
    </row>
    <row r="74" spans="1:19" ht="7.15" customHeight="1" x14ac:dyDescent="0.2"/>
    <row r="75" spans="1:19" x14ac:dyDescent="0.2">
      <c r="A75" s="387" t="s">
        <v>106</v>
      </c>
      <c r="B75" s="387"/>
      <c r="C75" s="387"/>
      <c r="D75" s="387"/>
      <c r="E75" s="387"/>
      <c r="F75" s="387"/>
      <c r="G75" s="387"/>
      <c r="H75" s="387"/>
      <c r="I75" s="387"/>
      <c r="J75" s="387"/>
      <c r="K75" s="387"/>
      <c r="L75" s="387"/>
      <c r="M75" s="387"/>
      <c r="N75" s="387"/>
      <c r="O75" s="387"/>
      <c r="P75" s="387"/>
      <c r="Q75" s="387"/>
      <c r="R75" s="387"/>
    </row>
    <row r="76" spans="1:19" ht="59.25" customHeight="1" x14ac:dyDescent="0.2">
      <c r="A76" s="389"/>
      <c r="B76" s="390"/>
      <c r="C76" s="390"/>
      <c r="D76" s="390"/>
      <c r="E76" s="390"/>
      <c r="F76" s="390"/>
      <c r="G76" s="390"/>
      <c r="H76" s="390"/>
      <c r="I76" s="390"/>
      <c r="J76" s="390"/>
      <c r="K76" s="390"/>
      <c r="L76" s="390"/>
      <c r="M76" s="390"/>
      <c r="N76" s="390"/>
      <c r="O76" s="390"/>
      <c r="P76" s="390"/>
      <c r="Q76" s="390"/>
      <c r="R76" s="390"/>
      <c r="S76" s="391"/>
    </row>
    <row r="77" spans="1:19" ht="7.15" customHeight="1" x14ac:dyDescent="0.2"/>
    <row r="78" spans="1:19" x14ac:dyDescent="0.2">
      <c r="A78" s="384" t="s">
        <v>44</v>
      </c>
      <c r="B78" s="384"/>
      <c r="C78" s="384"/>
      <c r="D78" s="384"/>
      <c r="E78" s="384"/>
      <c r="F78" s="384"/>
      <c r="G78" s="384"/>
      <c r="H78" s="384"/>
      <c r="I78" s="384"/>
      <c r="J78" s="384"/>
      <c r="K78" s="384"/>
      <c r="L78" s="384"/>
      <c r="M78" s="384"/>
      <c r="N78" s="384"/>
      <c r="O78" s="384"/>
      <c r="P78" s="384"/>
      <c r="Q78" s="384"/>
      <c r="R78" s="384"/>
    </row>
    <row r="79" spans="1:19" ht="59.25" customHeight="1" x14ac:dyDescent="0.2">
      <c r="A79" s="389"/>
      <c r="B79" s="390"/>
      <c r="C79" s="390"/>
      <c r="D79" s="390"/>
      <c r="E79" s="390"/>
      <c r="F79" s="390"/>
      <c r="G79" s="390"/>
      <c r="H79" s="390"/>
      <c r="I79" s="390"/>
      <c r="J79" s="390"/>
      <c r="K79" s="390"/>
      <c r="L79" s="390"/>
      <c r="M79" s="390"/>
      <c r="N79" s="390"/>
      <c r="O79" s="390"/>
      <c r="P79" s="390"/>
      <c r="Q79" s="390"/>
      <c r="R79" s="390"/>
      <c r="S79" s="391"/>
    </row>
    <row r="80" spans="1:19" ht="6.6" customHeight="1" x14ac:dyDescent="0.2"/>
    <row r="81" spans="1:19" ht="41.45" customHeight="1" x14ac:dyDescent="0.25">
      <c r="A81" s="385"/>
      <c r="B81" s="385"/>
      <c r="C81" s="385"/>
      <c r="D81" s="385"/>
      <c r="E81" s="385"/>
      <c r="F81" s="385"/>
      <c r="H81" s="386"/>
      <c r="I81" s="386"/>
      <c r="J81" s="386"/>
      <c r="K81" s="386"/>
      <c r="L81" s="386"/>
      <c r="M81" s="386"/>
      <c r="N81" s="386"/>
      <c r="O81" s="386"/>
      <c r="P81" s="102"/>
      <c r="Q81" s="388"/>
      <c r="R81" s="388"/>
      <c r="S81" s="388"/>
    </row>
    <row r="82" spans="1:19" ht="15" x14ac:dyDescent="0.25">
      <c r="A82" s="382" t="s">
        <v>81</v>
      </c>
      <c r="B82" s="382"/>
      <c r="C82" s="382"/>
      <c r="D82" s="382"/>
      <c r="E82" s="382"/>
      <c r="F82" s="382"/>
      <c r="H82" s="383" t="s">
        <v>45</v>
      </c>
      <c r="I82" s="383"/>
      <c r="J82" s="383"/>
      <c r="K82" s="383"/>
      <c r="L82" s="383"/>
      <c r="M82" s="383"/>
      <c r="N82" s="383"/>
      <c r="O82" s="383"/>
      <c r="P82" s="102"/>
      <c r="Q82" s="382" t="s">
        <v>23</v>
      </c>
      <c r="R82" s="382"/>
      <c r="S82" s="382"/>
    </row>
  </sheetData>
  <sheetProtection algorithmName="SHA-512" hashValue="aD27ngMcusxcKKV40caQvdRvc3HXMzmhTyrjXGzwBYD2rw/91cIG+/IuTJgyRz0IZR/XSNCnJIIceSz01ZAlNw==" saltValue="mF6Nl/WMk1JbrVnCo1Jbqw==" spinCount="100000" sheet="1" objects="1" scenarios="1" selectLockedCells="1"/>
  <mergeCells count="156">
    <mergeCell ref="A58:D58"/>
    <mergeCell ref="E58:F58"/>
    <mergeCell ref="A60:D60"/>
    <mergeCell ref="E60:F60"/>
    <mergeCell ref="A64:S64"/>
    <mergeCell ref="A67:S67"/>
    <mergeCell ref="A52:D52"/>
    <mergeCell ref="E52:F52"/>
    <mergeCell ref="A53:D53"/>
    <mergeCell ref="E53:F53"/>
    <mergeCell ref="A55:D55"/>
    <mergeCell ref="E55:F55"/>
    <mergeCell ref="A57:D57"/>
    <mergeCell ref="E57:F57"/>
    <mergeCell ref="A59:D59"/>
    <mergeCell ref="E59:F59"/>
    <mergeCell ref="K59:N59"/>
    <mergeCell ref="O59:P59"/>
    <mergeCell ref="A63:R63"/>
    <mergeCell ref="A66:R66"/>
    <mergeCell ref="K58:N58"/>
    <mergeCell ref="O58:P58"/>
    <mergeCell ref="K60:N60"/>
    <mergeCell ref="O60:P60"/>
    <mergeCell ref="A82:F82"/>
    <mergeCell ref="H82:O82"/>
    <mergeCell ref="A78:R78"/>
    <mergeCell ref="A81:F81"/>
    <mergeCell ref="H81:O81"/>
    <mergeCell ref="Q82:S82"/>
    <mergeCell ref="A72:R72"/>
    <mergeCell ref="A69:R69"/>
    <mergeCell ref="Q81:S81"/>
    <mergeCell ref="A70:S70"/>
    <mergeCell ref="A75:R75"/>
    <mergeCell ref="A76:S76"/>
    <mergeCell ref="A79:S79"/>
    <mergeCell ref="A73:S73"/>
    <mergeCell ref="K57:N57"/>
    <mergeCell ref="O57:P57"/>
    <mergeCell ref="H46:I46"/>
    <mergeCell ref="A49:D49"/>
    <mergeCell ref="E49:F49"/>
    <mergeCell ref="K49:N49"/>
    <mergeCell ref="O49:P49"/>
    <mergeCell ref="A54:D54"/>
    <mergeCell ref="E54:F54"/>
    <mergeCell ref="K54:N54"/>
    <mergeCell ref="O54:P54"/>
    <mergeCell ref="K47:N47"/>
    <mergeCell ref="O47:P47"/>
    <mergeCell ref="K46:S46"/>
    <mergeCell ref="K48:N48"/>
    <mergeCell ref="O48:P48"/>
    <mergeCell ref="K50:N50"/>
    <mergeCell ref="O50:P50"/>
    <mergeCell ref="K52:N52"/>
    <mergeCell ref="O52:P52"/>
    <mergeCell ref="K53:N53"/>
    <mergeCell ref="E48:F48"/>
    <mergeCell ref="K55:N55"/>
    <mergeCell ref="O55:P55"/>
    <mergeCell ref="O53:P53"/>
    <mergeCell ref="A45:I45"/>
    <mergeCell ref="A50:D50"/>
    <mergeCell ref="A29:D29"/>
    <mergeCell ref="A30:D30"/>
    <mergeCell ref="E30:F30"/>
    <mergeCell ref="K30:N30"/>
    <mergeCell ref="O30:P30"/>
    <mergeCell ref="A47:D47"/>
    <mergeCell ref="E47:F47"/>
    <mergeCell ref="A33:D33"/>
    <mergeCell ref="E39:F39"/>
    <mergeCell ref="A40:D40"/>
    <mergeCell ref="E40:F40"/>
    <mergeCell ref="K40:N40"/>
    <mergeCell ref="O40:P40"/>
    <mergeCell ref="O31:P31"/>
    <mergeCell ref="A34:D34"/>
    <mergeCell ref="E34:F34"/>
    <mergeCell ref="K34:N34"/>
    <mergeCell ref="O34:P34"/>
    <mergeCell ref="A38:D38"/>
    <mergeCell ref="E38:F38"/>
    <mergeCell ref="K38:N38"/>
    <mergeCell ref="Q11:S11"/>
    <mergeCell ref="E16:F16"/>
    <mergeCell ref="Q13:S13"/>
    <mergeCell ref="H16:L16"/>
    <mergeCell ref="O16:S16"/>
    <mergeCell ref="C12:F12"/>
    <mergeCell ref="B11:F11"/>
    <mergeCell ref="E50:F50"/>
    <mergeCell ref="A48:D48"/>
    <mergeCell ref="K45:S45"/>
    <mergeCell ref="Q20:S20"/>
    <mergeCell ref="L20:P20"/>
    <mergeCell ref="D20:E20"/>
    <mergeCell ref="F20:G20"/>
    <mergeCell ref="A16:D16"/>
    <mergeCell ref="A44:I44"/>
    <mergeCell ref="K44:S44"/>
    <mergeCell ref="A41:D41"/>
    <mergeCell ref="E41:F41"/>
    <mergeCell ref="K41:N41"/>
    <mergeCell ref="O41:P41"/>
    <mergeCell ref="A39:D39"/>
    <mergeCell ref="K39:N39"/>
    <mergeCell ref="O39:P39"/>
    <mergeCell ref="O38:P38"/>
    <mergeCell ref="A31:D31"/>
    <mergeCell ref="E31:F31"/>
    <mergeCell ref="K31:N31"/>
    <mergeCell ref="B1:O1"/>
    <mergeCell ref="B2:O2"/>
    <mergeCell ref="B3:O3"/>
    <mergeCell ref="B9:F9"/>
    <mergeCell ref="O9:Q9"/>
    <mergeCell ref="B10:F10"/>
    <mergeCell ref="H10:K10"/>
    <mergeCell ref="L10:M10"/>
    <mergeCell ref="O10:Q10"/>
    <mergeCell ref="A5:R5"/>
    <mergeCell ref="A6:R6"/>
    <mergeCell ref="H8:L8"/>
    <mergeCell ref="E8:F8"/>
    <mergeCell ref="B8:C8"/>
    <mergeCell ref="K9:M9"/>
    <mergeCell ref="M8:S8"/>
    <mergeCell ref="R9:S9"/>
    <mergeCell ref="R10:S10"/>
    <mergeCell ref="A24:R24"/>
    <mergeCell ref="H26:I26"/>
    <mergeCell ref="O26:P26"/>
    <mergeCell ref="R26:S26"/>
    <mergeCell ref="A36:D36"/>
    <mergeCell ref="E36:F36"/>
    <mergeCell ref="K36:N36"/>
    <mergeCell ref="O36:P36"/>
    <mergeCell ref="K25:S25"/>
    <mergeCell ref="A28:D28"/>
    <mergeCell ref="E28:F28"/>
    <mergeCell ref="K28:N28"/>
    <mergeCell ref="O28:P28"/>
    <mergeCell ref="A35:D35"/>
    <mergeCell ref="E35:F35"/>
    <mergeCell ref="K35:N35"/>
    <mergeCell ref="O35:P35"/>
    <mergeCell ref="E29:F29"/>
    <mergeCell ref="K29:N29"/>
    <mergeCell ref="O29:P29"/>
    <mergeCell ref="A25:I25"/>
    <mergeCell ref="E33:F33"/>
    <mergeCell ref="K33:N33"/>
    <mergeCell ref="O33:P33"/>
  </mergeCells>
  <dataValidations disablePrompts="1" count="1">
    <dataValidation type="decimal" operator="lessThanOrEqual" allowBlank="1" showInputMessage="1" showErrorMessage="1" error="Negative value needs to be entered." sqref="O52:P55">
      <formula1>0</formula1>
    </dataValidation>
  </dataValidations>
  <printOptions horizontalCentered="1"/>
  <pageMargins left="0.2" right="0.2" top="0.25" bottom="0.45937499999999998" header="0" footer="0.3"/>
  <pageSetup scale="63" fitToHeight="2" orientation="portrait" r:id="rId1"/>
  <headerFooter>
    <oddFooter>&amp;L&amp;"Arial,Regular"&amp;8CP-0260 - CHANGE ORDER JUSTIFICATION FORM -  Design-Build &amp; Lease-Leaseback&amp;C&amp;"Arial,Regular"&amp;8Page &amp;P of &amp;N&amp;R&amp;"Arial,Regular"&amp;8Revised 11/22/2019</oddFooter>
  </headerFooter>
  <rowBreaks count="1" manualBreakCount="1">
    <brk id="7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CP-0260</vt:lpstr>
      <vt:lpstr>PRECON-DES SUMMARY</vt:lpstr>
      <vt:lpstr>CONST SUMMARY</vt:lpstr>
      <vt:lpstr>JUSTIFICATION</vt:lpstr>
      <vt:lpstr>'CP-0260'!Print_Area</vt:lpstr>
      <vt:lpstr>JUSTIFICATION!Print_Area</vt:lpstr>
      <vt:lpstr>'CONST SUMMARY'!Print_Titles</vt:lpstr>
      <vt:lpstr>'CP-0260'!Print_Titles</vt:lpstr>
      <vt:lpstr>JUSTIFICATION!Print_Titles</vt:lpstr>
      <vt:lpstr>'PRECON-DES SUMMARY'!Print_Titles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James.Sinsheimer</dc:creator>
  <cp:lastModifiedBy>Ulysses Gatdula</cp:lastModifiedBy>
  <cp:lastPrinted>2019-05-10T00:14:20Z</cp:lastPrinted>
  <dcterms:created xsi:type="dcterms:W3CDTF">2012-07-20T21:02:21Z</dcterms:created>
  <dcterms:modified xsi:type="dcterms:W3CDTF">2019-11-22T00:12:37Z</dcterms:modified>
</cp:coreProperties>
</file>